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codeName="ThisWorkbook"/>
  <mc:AlternateContent xmlns:mc="http://schemas.openxmlformats.org/markup-compatibility/2006">
    <mc:Choice Requires="x15">
      <x15ac:absPath xmlns:x15ac="http://schemas.microsoft.com/office/spreadsheetml/2010/11/ac" url="/Users/tiffanypoet/CASE Dropbox/CASE Main/Curriculum/Published Courses/CASE_AHVS_2024/PD/2026/"/>
    </mc:Choice>
  </mc:AlternateContent>
  <xr:revisionPtr revIDLastSave="0" documentId="13_ncr:1_{45BAADDB-6F22-1249-8DF6-6C6A2C005A64}" xr6:coauthVersionLast="47" xr6:coauthVersionMax="47" xr10:uidLastSave="{00000000-0000-0000-0000-000000000000}"/>
  <bookViews>
    <workbookView xWindow="0" yWindow="500" windowWidth="38400" windowHeight="21100" tabRatio="790" xr2:uid="{00000000-000D-0000-FFFF-FFFF00000000}"/>
  </bookViews>
  <sheets>
    <sheet name="Host Budget" sheetId="18" r:id="rId1"/>
    <sheet name="Guidelines for Purchasing" sheetId="5" r:id="rId2"/>
    <sheet name="Facilities" sheetId="13" r:id="rId3"/>
    <sheet name="Onsite" sheetId="14" r:id="rId4"/>
    <sheet name="AHVS Host Kit" sheetId="6" r:id="rId5"/>
    <sheet name="Printing" sheetId="16" r:id="rId6"/>
    <sheet name="Amazon" sheetId="17" r:id="rId7"/>
  </sheets>
  <definedNames>
    <definedName name="_xlnm.Print_Area" localSheetId="4">'AHVS Host Kit'!$A$1:$H$39</definedName>
    <definedName name="_xlnm.Print_Area" localSheetId="6">Amazon!$A$1:$H$36</definedName>
    <definedName name="_xlnm.Print_Area" localSheetId="2">Facilities!$A$1:$L$20</definedName>
    <definedName name="_xlnm.Print_Area" localSheetId="1">'Guidelines for Purchasing'!$A:$M</definedName>
    <definedName name="_xlnm.Print_Area" localSheetId="3">Onsite!$A$1:$F$9</definedName>
    <definedName name="_xlnm.Print_Area" localSheetId="5">Printing!$A$1:$E$5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17" l="1"/>
  <c r="G7" i="17"/>
  <c r="G18" i="17"/>
  <c r="G26" i="17"/>
  <c r="G20" i="17"/>
  <c r="G8" i="6"/>
  <c r="G14" i="17"/>
  <c r="G4" i="17"/>
  <c r="G5" i="17"/>
  <c r="G6" i="17"/>
  <c r="G15" i="17"/>
  <c r="G21" i="17"/>
  <c r="G22" i="17"/>
  <c r="G35" i="17"/>
  <c r="G12" i="17"/>
  <c r="G10" i="17"/>
  <c r="G11" i="17"/>
  <c r="G3" i="17"/>
  <c r="G13" i="17"/>
  <c r="G23" i="17"/>
  <c r="G32" i="17"/>
  <c r="G9" i="17"/>
  <c r="G27" i="17"/>
  <c r="G16" i="17"/>
  <c r="G17" i="17"/>
  <c r="G33" i="17"/>
  <c r="G34" i="17"/>
  <c r="G29" i="17"/>
  <c r="G8" i="17"/>
  <c r="G24" i="17"/>
  <c r="G25" i="17"/>
  <c r="G28" i="17"/>
  <c r="G30" i="17"/>
  <c r="G19" i="17"/>
  <c r="G31" i="17"/>
  <c r="G5" i="6"/>
  <c r="G6" i="6"/>
  <c r="G7" i="6"/>
  <c r="G9" i="6"/>
  <c r="G10" i="6"/>
  <c r="G11" i="6"/>
  <c r="G12" i="6"/>
  <c r="G13" i="6"/>
  <c r="F14" i="6"/>
  <c r="G14" i="6" s="1"/>
  <c r="G15" i="6"/>
  <c r="G16" i="6"/>
  <c r="G17" i="6"/>
  <c r="G18" i="6"/>
  <c r="G19" i="6"/>
  <c r="G20" i="6"/>
  <c r="G21" i="6"/>
  <c r="G22" i="6"/>
  <c r="G23" i="6"/>
  <c r="G24" i="6"/>
  <c r="G25" i="6"/>
  <c r="G26" i="6"/>
  <c r="G30" i="6"/>
  <c r="G31" i="6"/>
  <c r="G36" i="6"/>
  <c r="G37" i="6"/>
  <c r="G38" i="6"/>
  <c r="G39" i="6"/>
  <c r="C26" i="18" l="1"/>
  <c r="C37" i="18" l="1"/>
  <c r="D26" i="18"/>
  <c r="B34" i="18" l="1"/>
  <c r="D37" i="18"/>
  <c r="D44" i="18"/>
  <c r="D43" i="18"/>
  <c r="D36" i="18"/>
  <c r="D35" i="18"/>
  <c r="C28" i="18"/>
  <c r="D28" i="18" s="1"/>
  <c r="D29" i="18" s="1"/>
  <c r="C27" i="18"/>
  <c r="D27" i="18" s="1"/>
  <c r="D20" i="18"/>
  <c r="C19" i="18"/>
  <c r="D19" i="18" s="1"/>
  <c r="C12" i="18"/>
  <c r="D12" i="18" s="1"/>
  <c r="D45" i="18" l="1"/>
  <c r="C53" i="18" s="1"/>
  <c r="C51" i="18"/>
  <c r="D21" i="18"/>
  <c r="C50" i="18" s="1"/>
  <c r="D14" i="18"/>
  <c r="B49" i="18" s="1"/>
  <c r="B54" i="18" s="1"/>
  <c r="D34" i="18" l="1"/>
  <c r="D38" i="18" s="1"/>
  <c r="C52" i="18" s="1"/>
  <c r="C54" i="18" s="1"/>
  <c r="C55" i="18" s="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<sst xmlns="http://schemas.openxmlformats.org/spreadsheetml/2006/main" count="362" uniqueCount="229">
  <si>
    <t>Unit</t>
  </si>
  <si>
    <t>Item</t>
  </si>
  <si>
    <t>Quantity Recommended</t>
  </si>
  <si>
    <t>Each</t>
  </si>
  <si>
    <t>Quantity Needed</t>
  </si>
  <si>
    <r>
      <t xml:space="preserve">Quantity </t>
    </r>
    <r>
      <rPr>
        <b/>
        <sz val="9"/>
        <rFont val="Arial"/>
        <family val="2"/>
      </rPr>
      <t>Recommended</t>
    </r>
  </si>
  <si>
    <t>Item #</t>
  </si>
  <si>
    <t>Item Price</t>
  </si>
  <si>
    <t>Shipping</t>
  </si>
  <si>
    <t>Item Total</t>
  </si>
  <si>
    <t>Box</t>
  </si>
  <si>
    <t>Please Note:</t>
  </si>
  <si>
    <t>Bottle</t>
  </si>
  <si>
    <t xml:space="preserve">If a special promotional code is provided, please use it when ordering to receive the specified discount. </t>
  </si>
  <si>
    <r>
      <t>All quantities are based on</t>
    </r>
    <r>
      <rPr>
        <b/>
        <sz val="12"/>
        <color indexed="8"/>
        <rFont val="Arial"/>
        <family val="2"/>
      </rPr>
      <t xml:space="preserve"> 20 participants at the institute</t>
    </r>
    <r>
      <rPr>
        <sz val="12"/>
        <color indexed="8"/>
        <rFont val="Arial"/>
        <family val="2"/>
      </rPr>
      <t>. Make quantity adjustments accordingly. See below for guidelines.</t>
    </r>
  </si>
  <si>
    <t>To order, enter the desired quantities, print the worksheet, and submit the order form to the respective vendor unless otherwise instructed. Recommended to have ordered items on hand at start of institute.</t>
  </si>
  <si>
    <t>Classroom Facilities:</t>
  </si>
  <si>
    <r>
      <t>·</t>
    </r>
    <r>
      <rPr>
        <sz val="7"/>
        <color indexed="8"/>
        <rFont val="Times New Roman"/>
        <family val="1"/>
      </rPr>
      <t xml:space="preserve">         </t>
    </r>
    <r>
      <rPr>
        <sz val="12"/>
        <color indexed="8"/>
        <rFont val="Arial"/>
        <family val="2"/>
      </rPr>
      <t>Tables with chairs - important for projects and mini-labs conducted in classroom</t>
    </r>
  </si>
  <si>
    <r>
      <t>·</t>
    </r>
    <r>
      <rPr>
        <sz val="7"/>
        <color indexed="8"/>
        <rFont val="Times New Roman"/>
        <family val="1"/>
      </rPr>
      <t xml:space="preserve">         </t>
    </r>
    <r>
      <rPr>
        <sz val="12"/>
        <color indexed="8"/>
        <rFont val="Arial"/>
        <family val="2"/>
      </rPr>
      <t>Adjoining or nearby science laboratory</t>
    </r>
  </si>
  <si>
    <r>
      <t>·</t>
    </r>
    <r>
      <rPr>
        <sz val="7"/>
        <color indexed="8"/>
        <rFont val="Times New Roman"/>
        <family val="1"/>
      </rPr>
      <t xml:space="preserve">         </t>
    </r>
    <r>
      <rPr>
        <sz val="12"/>
        <color indexed="8"/>
        <rFont val="Arial"/>
        <family val="2"/>
      </rPr>
      <t>Projector with screen and appropriate cables</t>
    </r>
  </si>
  <si>
    <r>
      <t>·</t>
    </r>
    <r>
      <rPr>
        <sz val="7"/>
        <color indexed="8"/>
        <rFont val="Times New Roman"/>
        <family val="1"/>
      </rPr>
      <t xml:space="preserve">         </t>
    </r>
    <r>
      <rPr>
        <sz val="12"/>
        <color indexed="8"/>
        <rFont val="Arial"/>
        <family val="2"/>
      </rPr>
      <t>Power supply for participant laptops</t>
    </r>
  </si>
  <si>
    <r>
      <t>·</t>
    </r>
    <r>
      <rPr>
        <sz val="7"/>
        <color indexed="8"/>
        <rFont val="Times New Roman"/>
        <family val="1"/>
      </rPr>
      <t xml:space="preserve">         </t>
    </r>
    <r>
      <rPr>
        <sz val="12"/>
        <color indexed="8"/>
        <rFont val="Arial"/>
        <family val="2"/>
      </rPr>
      <t>Printing capabilities either with participant laptops or onsite computers</t>
    </r>
  </si>
  <si>
    <r>
      <t>·</t>
    </r>
    <r>
      <rPr>
        <sz val="7"/>
        <color indexed="8"/>
        <rFont val="Times New Roman"/>
        <family val="1"/>
      </rPr>
      <t xml:space="preserve">         </t>
    </r>
    <r>
      <rPr>
        <sz val="12"/>
        <color indexed="8"/>
        <rFont val="Arial"/>
        <family val="2"/>
      </rPr>
      <t>White board or chalkboard with appropriate utensils available for lead teacher use</t>
    </r>
  </si>
  <si>
    <t>Laboratory Facilities:</t>
  </si>
  <si>
    <r>
      <t>·</t>
    </r>
    <r>
      <rPr>
        <sz val="7"/>
        <color indexed="8"/>
        <rFont val="Times New Roman"/>
        <family val="1"/>
      </rPr>
      <t xml:space="preserve">         </t>
    </r>
    <r>
      <rPr>
        <sz val="12"/>
        <color indexed="8"/>
        <rFont val="Arial"/>
        <family val="2"/>
      </rPr>
      <t>Wet lab including running water and sinks</t>
    </r>
  </si>
  <si>
    <r>
      <t>·</t>
    </r>
    <r>
      <rPr>
        <sz val="7"/>
        <color indexed="8"/>
        <rFont val="Times New Roman"/>
        <family val="1"/>
      </rPr>
      <t xml:space="preserve">         </t>
    </r>
    <r>
      <rPr>
        <sz val="12"/>
        <color indexed="8"/>
        <rFont val="Arial"/>
        <family val="2"/>
      </rPr>
      <t>Projector if possible</t>
    </r>
  </si>
  <si>
    <t>Laboratory Equipment Onsite</t>
  </si>
  <si>
    <r>
      <t>·</t>
    </r>
    <r>
      <rPr>
        <sz val="7"/>
        <color indexed="8"/>
        <rFont val="Times New Roman"/>
        <family val="1"/>
      </rPr>
      <t xml:space="preserve">         </t>
    </r>
    <r>
      <rPr>
        <sz val="12"/>
        <color indexed="8"/>
        <rFont val="Arial"/>
        <family val="2"/>
      </rPr>
      <t>Access to photocopy machine for lead teacher use</t>
    </r>
  </si>
  <si>
    <r>
      <t>·</t>
    </r>
    <r>
      <rPr>
        <sz val="7"/>
        <color indexed="8"/>
        <rFont val="Times New Roman"/>
        <family val="1"/>
      </rPr>
      <t xml:space="preserve">         </t>
    </r>
    <r>
      <rPr>
        <sz val="12"/>
        <color indexed="8"/>
        <rFont val="Arial"/>
        <family val="2"/>
      </rPr>
      <t>Appropriate safety equipment</t>
    </r>
  </si>
  <si>
    <t>APP(s)</t>
  </si>
  <si>
    <r>
      <t>·</t>
    </r>
    <r>
      <rPr>
        <sz val="7"/>
        <color indexed="8"/>
        <rFont val="Times New Roman"/>
        <family val="1"/>
      </rPr>
      <t xml:space="preserve">         </t>
    </r>
    <r>
      <rPr>
        <sz val="12"/>
        <color indexed="8"/>
        <rFont val="Arial"/>
        <family val="2"/>
      </rPr>
      <t>Preferred to have access at all times</t>
    </r>
  </si>
  <si>
    <t>Participants</t>
  </si>
  <si>
    <t>Income</t>
  </si>
  <si>
    <t>Notes</t>
  </si>
  <si>
    <t>Printing Needs</t>
  </si>
  <si>
    <t>Cource Specific Facilities/Locations:</t>
  </si>
  <si>
    <t>Registration Fee</t>
  </si>
  <si>
    <t>Certification Fee</t>
  </si>
  <si>
    <t>Management Fee</t>
  </si>
  <si>
    <t>Contact Tiffany Zweygardt (tiffany.zweygardt@case4learning.org) with specific questions about materials.</t>
  </si>
  <si>
    <t>Used to clean lab equipment and as a source of water for APPs.</t>
  </si>
  <si>
    <t>Sink with hot and cold water and access to dish and hand soap</t>
  </si>
  <si>
    <t>Printing Instructions</t>
  </si>
  <si>
    <r>
      <t>·</t>
    </r>
    <r>
      <rPr>
        <sz val="7"/>
        <color indexed="8"/>
        <rFont val="Times New Roman"/>
        <family val="1"/>
      </rPr>
      <t xml:space="preserve">         </t>
    </r>
    <r>
      <rPr>
        <sz val="12"/>
        <color indexed="8"/>
        <rFont val="Arial"/>
        <family val="2"/>
      </rPr>
      <t>Internet access</t>
    </r>
  </si>
  <si>
    <t>Pkg</t>
  </si>
  <si>
    <t>Rental Fee</t>
  </si>
  <si>
    <t>Amazon</t>
  </si>
  <si>
    <t>Vendor Expenses</t>
  </si>
  <si>
    <t>Safety glasses, box of 24</t>
  </si>
  <si>
    <t>Updated</t>
  </si>
  <si>
    <t>Lead Teachers</t>
  </si>
  <si>
    <t>Hosts</t>
  </si>
  <si>
    <t>Registration Income</t>
  </si>
  <si>
    <t>Budget</t>
  </si>
  <si>
    <t>#Needed</t>
  </si>
  <si>
    <t>Estimate</t>
  </si>
  <si>
    <t>Local Funds</t>
  </si>
  <si>
    <t>Add in local funds here</t>
  </si>
  <si>
    <t>This amount is retained by CASE. Pays for LT teaching stipends, LT lodging, LT travel/meal stipends, and travel expenses</t>
  </si>
  <si>
    <t>Day 1 Lunch</t>
  </si>
  <si>
    <t>Lunch for participants, LTs, Hosts, etc</t>
  </si>
  <si>
    <t>Day 2 Lunch</t>
  </si>
  <si>
    <t>Snacks</t>
  </si>
  <si>
    <t>Total from Amazon tab</t>
  </si>
  <si>
    <t>Printed Documents</t>
  </si>
  <si>
    <t>Estimated</t>
  </si>
  <si>
    <t>Financial Breakdown</t>
  </si>
  <si>
    <t>Expenses</t>
  </si>
  <si>
    <t>Totals</t>
  </si>
  <si>
    <t>Onsite Inventory</t>
  </si>
  <si>
    <t>Estimated (This is placed for filling any gaps in local inventory)</t>
  </si>
  <si>
    <t>Print Binders</t>
  </si>
  <si>
    <t>Meals/Snacks</t>
  </si>
  <si>
    <t>Hosts may opt for renting a kit of specilized equipment and shipping one-way. CASE covers the first round of shippments. Hosts with the local supplies available can opt out of the rental option.</t>
  </si>
  <si>
    <t>CASE AHVS Kit Contents</t>
  </si>
  <si>
    <t>Microprocessor, Ardunio or Egeloo Uno 3 board, with USB connection</t>
  </si>
  <si>
    <t>RFID reader module (RC52) with LF tags</t>
  </si>
  <si>
    <t>Scissors, Spencer</t>
  </si>
  <si>
    <t>Washtub, 12 qt</t>
  </si>
  <si>
    <t>Brush, instrument cleaning</t>
  </si>
  <si>
    <t>Pill counting tray with a spatula</t>
  </si>
  <si>
    <t>Suture pad</t>
  </si>
  <si>
    <t>Ultrasonic cleaning solution</t>
  </si>
  <si>
    <t>SIM PRACTI-CAPLET ORAL MEDICATION</t>
  </si>
  <si>
    <t>SIM PRACTI-SCORED CAPLET ORAL MEDICATION</t>
  </si>
  <si>
    <t>Forceps, Adson-Browns</t>
  </si>
  <si>
    <t>Forceps, dressing</t>
  </si>
  <si>
    <t>Forceps, Needle-holders</t>
  </si>
  <si>
    <t>Surgical pan, 3 pk</t>
  </si>
  <si>
    <t>Ultrasonic cleaner and rubber gloves</t>
  </si>
  <si>
    <t>4.2.2</t>
  </si>
  <si>
    <t>4.2.4 4.2.5</t>
  </si>
  <si>
    <t>4.1.4</t>
  </si>
  <si>
    <t>1.1.4</t>
  </si>
  <si>
    <t>4.2.4</t>
  </si>
  <si>
    <t>4.2.4
4.2.5</t>
  </si>
  <si>
    <t>4.1.4
4.1.3</t>
  </si>
  <si>
    <t>4.2.5</t>
  </si>
  <si>
    <t>Breadboard pins, female-to-male, 35 piece kit</t>
  </si>
  <si>
    <t>Stuffed animal</t>
  </si>
  <si>
    <t>Paper towel</t>
  </si>
  <si>
    <t>Soap, dish</t>
  </si>
  <si>
    <t>Soap, hand</t>
  </si>
  <si>
    <t>Cup</t>
  </si>
  <si>
    <t>To create dirty wounds, can be any dirt from outside</t>
  </si>
  <si>
    <t>Activity 4.1.3 Stock Medicine Labels</t>
  </si>
  <si>
    <t>Activity 4.1.4 Medicine Labels</t>
  </si>
  <si>
    <t>Label, 2x4, 25 sheets</t>
  </si>
  <si>
    <t>Artificial blood</t>
  </si>
  <si>
    <t>Baby Oil</t>
  </si>
  <si>
    <t>Biohazard trash bag</t>
  </si>
  <si>
    <t>Only need one bag. Can be a normal trash bag</t>
  </si>
  <si>
    <t>Mini penne noodle</t>
  </si>
  <si>
    <t>Skein</t>
  </si>
  <si>
    <t>Yarn</t>
  </si>
  <si>
    <t>Gloves, disposable, small, box of 100</t>
  </si>
  <si>
    <t>Gloves, disposable, large, box of 100</t>
  </si>
  <si>
    <t>Gloves, disposable, medium, box of 100</t>
  </si>
  <si>
    <t>Vet wrap, pkg 24</t>
  </si>
  <si>
    <t>GloGerm™, gel</t>
  </si>
  <si>
    <t>Surgical milk in a spray bottle</t>
  </si>
  <si>
    <t>Needles, Leuer lock 18ga, box of 100</t>
  </si>
  <si>
    <t>Gauze, stretch, pkg 12</t>
  </si>
  <si>
    <t>Sharps container</t>
  </si>
  <si>
    <t>Lab apron</t>
  </si>
  <si>
    <t>Total</t>
  </si>
  <si>
    <t>Pen, box of 36</t>
  </si>
  <si>
    <t>Animal Health and Veterinary Science</t>
  </si>
  <si>
    <t>Print 1 per participant and LT spiral bound the book</t>
  </si>
  <si>
    <t>AHVS Host Kit</t>
  </si>
  <si>
    <t>Must be mini to hold pipecleaner</t>
  </si>
  <si>
    <t>Pipe cleaner, red (60 pieces - need 20)</t>
  </si>
  <si>
    <r>
      <t>Need two sheets for</t>
    </r>
    <r>
      <rPr>
        <i/>
        <sz val="12"/>
        <color rgb="FF000000"/>
        <rFont val="Arial"/>
        <family val="2"/>
      </rPr>
      <t xml:space="preserve"> Activity 4.1.3 Stock Medicine Labels</t>
    </r>
    <r>
      <rPr>
        <sz val="12"/>
        <color rgb="FF000000"/>
        <rFont val="Arial"/>
        <family val="2"/>
      </rPr>
      <t xml:space="preserve"> and atleast 2 sheets for </t>
    </r>
    <r>
      <rPr>
        <i/>
        <sz val="12"/>
        <color rgb="FF000000"/>
        <rFont val="Arial"/>
        <family val="2"/>
      </rPr>
      <t>Activity 4.1.4 Medicine Labels</t>
    </r>
    <r>
      <rPr>
        <sz val="12"/>
        <color rgb="FF000000"/>
        <rFont val="Arial"/>
        <family val="2"/>
      </rPr>
      <t xml:space="preserve"> (each participant needs 2 indididual labels  and there are 10 per page)</t>
    </r>
  </si>
  <si>
    <t>Puppy training pads</t>
  </si>
  <si>
    <t>Can also use Shop Towels</t>
  </si>
  <si>
    <t xml:space="preserve">PRACTI-TABLET ORAL MEDICATION </t>
  </si>
  <si>
    <t xml:space="preserve">PRACTI-CAPSULE ORAL MEDICATION </t>
  </si>
  <si>
    <t>Anatomy Book</t>
  </si>
  <si>
    <t>Pool noodle, cut into 1 ft. section, pkg 5</t>
  </si>
  <si>
    <t>Rolled cotton, orthopedic cotton cast padding, pkg 12</t>
  </si>
  <si>
    <t>Cut in half if using short legged stuffed animals</t>
  </si>
  <si>
    <t>Towel, huck, pkg 12</t>
  </si>
  <si>
    <t>1 copy per 20 participant</t>
  </si>
  <si>
    <t>1 copy per BriefCASE</t>
  </si>
  <si>
    <t>Activity 4.1.3 Prescription Cards</t>
  </si>
  <si>
    <t>3 copies for 24 participants</t>
  </si>
  <si>
    <t>Print one 2-page document on 2x4 labels (Included in CASE Kit)</t>
  </si>
  <si>
    <t>print one Prescription Card per participant (Included in CASE Kit)</t>
  </si>
  <si>
    <t>4.1.3</t>
  </si>
  <si>
    <r>
      <t xml:space="preserve">Activity 4.1.3 Prescription Cards, </t>
    </r>
    <r>
      <rPr>
        <sz val="12"/>
        <color theme="1"/>
        <rFont val="Arial"/>
        <family val="2"/>
      </rPr>
      <t>printed and laminated, set of 24</t>
    </r>
  </si>
  <si>
    <r>
      <t>·</t>
    </r>
    <r>
      <rPr>
        <sz val="7"/>
        <color indexed="8"/>
        <rFont val="Times New Roman"/>
        <family val="1"/>
      </rPr>
      <t xml:space="preserve">         </t>
    </r>
    <r>
      <rPr>
        <sz val="12"/>
        <color indexed="8"/>
        <rFont val="Arial"/>
        <family val="2"/>
      </rPr>
      <t>Area for veterinarian to do animal physical exam on Day 2</t>
    </r>
  </si>
  <si>
    <t>Wards</t>
  </si>
  <si>
    <t>Miscelanous</t>
  </si>
  <si>
    <t>To-Go Guess Who Game Board</t>
  </si>
  <si>
    <t>470304-580</t>
  </si>
  <si>
    <t>470304-582</t>
  </si>
  <si>
    <t>470304-584</t>
  </si>
  <si>
    <t>470304-586</t>
  </si>
  <si>
    <t>The Quantity Recommended is what is included in the CASE AHVS Kit. If not using the kit, use the links to purchase individual items. If linked item is unavailable, use an item similar to the ones linked. Pay close attention to the number of items in a package on the link and any quantity descriptions in the item name.</t>
  </si>
  <si>
    <t>Completed example (Have LT bring if not using Kit)</t>
  </si>
  <si>
    <t>(If not using Kit this item is included in the Printing Tab.)</t>
  </si>
  <si>
    <t>For a 10% Discount Use Promo Code: WCASE2025</t>
  </si>
  <si>
    <t>Gravel, small or dirt</t>
  </si>
  <si>
    <t>This amount is retained by CASE. $400 certification fee is effective for events starting after 1/1/20206.</t>
  </si>
  <si>
    <t>Used to practice injections, restraint and wound care. Must be free standing/sitting and have at least 8 inch legs for wound care. Animals are "unharmed" and can be borrowed. Doug and Melissa stuffed Terrier is a good option.</t>
  </si>
  <si>
    <t>Can be disposable or replaced with scrub top</t>
  </si>
  <si>
    <t>CASE AHVS Host Budget - 2026 BriefCASE Institutes</t>
  </si>
  <si>
    <t>CASE Invoice</t>
  </si>
  <si>
    <t>Meals/Snacks Total</t>
  </si>
  <si>
    <t>Vendor Expenses Total</t>
  </si>
  <si>
    <t>AHVS Host Kit Total</t>
  </si>
  <si>
    <t>Print one label per participant, One sheet has 10 label. Print on 2x4 labels and cut each individually</t>
  </si>
  <si>
    <t>Syringe, slip-tip, 30ml (link pkg 12)</t>
  </si>
  <si>
    <t>UV light, box of 4 (link pkg 4)</t>
  </si>
  <si>
    <t>Link is for a package of 12 and 10 total are needed</t>
  </si>
  <si>
    <t>Link is package of 3 and 1 is needed</t>
  </si>
  <si>
    <t>Wire cutters (link pkg 5)</t>
  </si>
  <si>
    <t>Link in pacakge of 5</t>
  </si>
  <si>
    <t>Pill vial (link pkg 12)</t>
  </si>
  <si>
    <t>Link is for package of 12, can be local donation</t>
  </si>
  <si>
    <t>Not color specific</t>
  </si>
  <si>
    <t>These funds are collected directly by the host and used to purchase materials and pay for hosting expenses. Include any local donations, grants or funding set aside for this event.</t>
  </si>
  <si>
    <t>At the conclusion of your event an invoice is created based on the number of participants registered for your event and the management fee discussed during your coordinator meeting.</t>
  </si>
  <si>
    <t>Note: This budget is for budgeting purposes only to hosts to determine feasability of hosting. The inventory is to be reviewed by contracted lead teachers prior to host purchases.</t>
  </si>
  <si>
    <t>Registration Income Total</t>
  </si>
  <si>
    <t>CASE Invoice Total</t>
  </si>
  <si>
    <t>Host Net</t>
  </si>
  <si>
    <t>Hosts can use these funds to support local financial needs or programming Hosting Service and Facilities</t>
  </si>
  <si>
    <r>
      <rPr>
        <b/>
        <u/>
        <sz val="12"/>
        <color theme="1"/>
        <rFont val="Arial"/>
        <family val="2"/>
      </rPr>
      <t xml:space="preserve">Required meals/snacks for participants and LTs include: </t>
    </r>
    <r>
      <rPr>
        <sz val="12"/>
        <color theme="1"/>
        <rFont val="Arial"/>
        <family val="2"/>
      </rPr>
      <t xml:space="preserve">
-Lunch: Day 1 and 2 (Budget Lunches at $15 per person per meal)
-Snacks (Budget $15/person for snacks and drinks for the institute)
These meals can include campus lunch programs. Catered meals, etc. Hosts can opt for sponsored lunch programs managed locally. LTs are provided a meal stipend for all other meals. Participants pay for the other evening meals using personal or school per diem funds. Hosts can still provide meal suggestions for other evening meals but is not required to fund those meals. During the institute participants take daily breaks at 10AM and 3PM. Snacks such as cookies, fruit, chips, water, or soda are great motivators for teachers to push themselves hard throughout the day. Some hosts select methods to show off their campus with snacks- campus ice cream, bakery science department cookies, etc. </t>
    </r>
  </si>
  <si>
    <t>These totals come from tabs. Inventory your local items and adjust the quantities for meet your needs. The budget is calculated on a breakeven of 16 participants. Suggested quantities are based on 20 participants.</t>
  </si>
  <si>
    <t>Injection pad, small</t>
  </si>
  <si>
    <t>Injection pad, large</t>
  </si>
  <si>
    <t>Nail trimmers, dog</t>
  </si>
  <si>
    <t>Example with printer inserts</t>
  </si>
  <si>
    <t>Scissors, Lister bandaging</t>
  </si>
  <si>
    <r>
      <t>Labeled as</t>
    </r>
    <r>
      <rPr>
        <i/>
        <sz val="12"/>
        <color rgb="FF000000"/>
        <rFont val="Arial"/>
        <family val="2"/>
      </rPr>
      <t xml:space="preserve"> Phelinaciline</t>
    </r>
    <r>
      <rPr>
        <sz val="12"/>
        <color rgb="FF000000"/>
        <rFont val="Arial"/>
        <family val="2"/>
      </rPr>
      <t> (Requires additional paperwork for insititution to purchase through Wards)</t>
    </r>
  </si>
  <si>
    <r>
      <rPr>
        <sz val="12"/>
        <color rgb="FF000000"/>
        <rFont val="Arial"/>
        <family val="2"/>
      </rPr>
      <t>Labeled as</t>
    </r>
    <r>
      <rPr>
        <i/>
        <sz val="12"/>
        <color rgb="FF000000"/>
        <rFont val="Arial"/>
        <family val="2"/>
      </rPr>
      <t xml:space="preserve"> Bowhinnamin</t>
    </r>
    <r>
      <rPr>
        <sz val="12"/>
        <color rgb="FF000000"/>
        <rFont val="Arial"/>
        <family val="2"/>
      </rPr>
      <t> </t>
    </r>
    <r>
      <rPr>
        <sz val="12"/>
        <color theme="1"/>
        <rFont val="Arial"/>
        <family val="2"/>
      </rPr>
      <t>(Requires additional paperwork for insititution to purchase through Wards)</t>
    </r>
  </si>
  <si>
    <r>
      <t xml:space="preserve">Labeled as </t>
    </r>
    <r>
      <rPr>
        <i/>
        <sz val="12"/>
        <color rgb="FF000000"/>
        <rFont val="Arial"/>
        <family val="2"/>
      </rPr>
      <t>Day Guard  (Requires additional paperwork for insititution to purchase through Wards)</t>
    </r>
  </si>
  <si>
    <r>
      <t>Labeled as</t>
    </r>
    <r>
      <rPr>
        <i/>
        <sz val="12"/>
        <color rgb="FF000000"/>
        <rFont val="Arial"/>
        <family val="2"/>
      </rPr>
      <t xml:space="preserve"> Zyprosum  (Requires additional paperwork for insititution to purchase through Wards)</t>
    </r>
  </si>
  <si>
    <t>Absorbent pad, pk 30 (need 10)</t>
  </si>
  <si>
    <t>Nonadherent pad, box 100 (need 20)</t>
  </si>
  <si>
    <t>Water vials, 10ml, amber, pkg 10</t>
  </si>
  <si>
    <t>Water vials, 10ml, clear, pkg 10</t>
  </si>
  <si>
    <t>Syringe, single-use Leur lock, 3ml, pkg 100</t>
  </si>
  <si>
    <t>Suture needle with suture material, pkg 24</t>
  </si>
  <si>
    <t>Base sizes on participants. Must be colored and not clear.</t>
  </si>
  <si>
    <t>Pages</t>
  </si>
  <si>
    <t>Paper, copier</t>
  </si>
  <si>
    <t xml:space="preserve"> Each</t>
  </si>
  <si>
    <t>Sticky notes, pad</t>
  </si>
  <si>
    <t>Permanent marker, black</t>
  </si>
  <si>
    <t>Cup, 16 oz</t>
  </si>
  <si>
    <t>Any cup or container will work</t>
  </si>
  <si>
    <t>1.2.1</t>
  </si>
  <si>
    <t>2.1.3</t>
  </si>
  <si>
    <t>3.2.1</t>
  </si>
  <si>
    <t>2.2.4</t>
  </si>
  <si>
    <t>4.2.4,
4.2.5</t>
  </si>
  <si>
    <t>1.2.2
1.1.4</t>
  </si>
  <si>
    <t>4.1.4
4.2.2
4.2.4
1.1.4</t>
  </si>
  <si>
    <t>Surgical instrument cleaning solution</t>
  </si>
  <si>
    <t>4.2.5
4.2.5</t>
  </si>
  <si>
    <t>4.1.3 4.1.4</t>
  </si>
  <si>
    <t>2.2.4
4.1.4
4.2.4
4.2.2</t>
  </si>
  <si>
    <t>4.2.2
4.2.5</t>
  </si>
  <si>
    <t>2.1.4</t>
  </si>
  <si>
    <t>4.2.4
4.2.5
4.2.5</t>
  </si>
  <si>
    <t>1.2.2
4.2.4
4.2.5</t>
  </si>
  <si>
    <t>1.2.2
4.2.4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</si>
</sst>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_(&quot;$&quot;* #,##0_);_(&quot;$&quot;* \(#,##0\);_(&quot;$&quot;* &quot;-&quot;??_);_(@_)"/>
  </numFmts>
  <fonts count="39">
    <font>
      <sz val="11"/>
      <color theme="1"/>
      <name val="Calibri"/>
      <family val="2"/>
      <scheme val="minor"/>
    </font>
    <font>
      <sz val="12"/>
      <color theme="1"/>
      <name val="Calibri"/>
      <family val="2"/>
      <scheme val="minor"/>
    </font>
    <font>
      <sz val="24"/>
      <color indexed="9"/>
      <name val="Arial"/>
      <family val="2"/>
    </font>
    <font>
      <b/>
      <sz val="10"/>
      <name val="Arial"/>
      <family val="2"/>
    </font>
    <font>
      <b/>
      <sz val="9"/>
      <name val="Arial"/>
      <family val="2"/>
    </font>
    <font>
      <sz val="10"/>
      <name val="Arial"/>
      <family val="2"/>
    </font>
    <font>
      <sz val="12"/>
      <color indexed="8"/>
      <name val="Arial"/>
      <family val="2"/>
    </font>
    <font>
      <b/>
      <sz val="12"/>
      <color indexed="8"/>
      <name val="Arial"/>
      <family val="2"/>
    </font>
    <font>
      <sz val="24"/>
      <name val="Arial"/>
      <family val="2"/>
    </font>
    <font>
      <sz val="7"/>
      <color indexed="8"/>
      <name val="Times New Roman"/>
      <family val="1"/>
    </font>
    <font>
      <sz val="8"/>
      <name val="Calibri"/>
      <family val="2"/>
    </font>
    <font>
      <u/>
      <sz val="11"/>
      <color theme="10"/>
      <name val="Calibri"/>
      <family val="2"/>
    </font>
    <font>
      <sz val="12"/>
      <color theme="1"/>
      <name val="Arial"/>
      <family val="2"/>
    </font>
    <font>
      <sz val="10"/>
      <color theme="1"/>
      <name val="Arial"/>
      <family val="2"/>
    </font>
    <font>
      <sz val="11"/>
      <color theme="1"/>
      <name val="Arial"/>
      <family val="2"/>
    </font>
    <font>
      <sz val="10"/>
      <color theme="1"/>
      <name val="Calibri"/>
      <family val="2"/>
      <scheme val="minor"/>
    </font>
    <font>
      <sz val="12"/>
      <color rgb="FF000000"/>
      <name val="Arial"/>
      <family val="2"/>
    </font>
    <font>
      <b/>
      <sz val="12"/>
      <color rgb="FF000000"/>
      <name val="Arial"/>
      <family val="2"/>
    </font>
    <font>
      <b/>
      <sz val="16"/>
      <color theme="1"/>
      <name val="Arial"/>
      <family val="2"/>
    </font>
    <font>
      <sz val="12"/>
      <color theme="1"/>
      <name val="Symbol"/>
      <family val="1"/>
    </font>
    <font>
      <b/>
      <sz val="11"/>
      <color theme="1"/>
      <name val="Arial"/>
      <family val="2"/>
    </font>
    <font>
      <sz val="11"/>
      <color theme="1"/>
      <name val="Calibri"/>
      <family val="2"/>
      <scheme val="minor"/>
    </font>
    <font>
      <u/>
      <sz val="12"/>
      <color theme="10"/>
      <name val="Arial"/>
      <family val="2"/>
    </font>
    <font>
      <sz val="28"/>
      <color theme="1"/>
      <name val="Arial"/>
      <family val="2"/>
    </font>
    <font>
      <b/>
      <sz val="12"/>
      <color rgb="FFFF0000"/>
      <name val="Arial"/>
      <family val="2"/>
    </font>
    <font>
      <sz val="8"/>
      <name val="Calibri"/>
      <family val="2"/>
      <scheme val="minor"/>
    </font>
    <font>
      <b/>
      <sz val="12"/>
      <color rgb="FFC00000"/>
      <name val="Arial"/>
      <family val="2"/>
    </font>
    <font>
      <i/>
      <sz val="12"/>
      <color rgb="FF000000"/>
      <name val="Arial"/>
      <family val="2"/>
    </font>
    <font>
      <i/>
      <sz val="12"/>
      <color theme="1"/>
      <name val="Arial"/>
      <family val="2"/>
    </font>
    <font>
      <sz val="16"/>
      <color theme="1"/>
      <name val="Arial"/>
      <family val="2"/>
    </font>
    <font>
      <b/>
      <sz val="14"/>
      <color rgb="FFFF0000"/>
      <name val="Arial"/>
      <family val="2"/>
    </font>
    <font>
      <b/>
      <sz val="12"/>
      <color theme="1"/>
      <name val="Arial"/>
      <family val="2"/>
    </font>
    <font>
      <b/>
      <u/>
      <sz val="16"/>
      <color theme="0"/>
      <name val="Arial"/>
      <family val="2"/>
    </font>
    <font>
      <b/>
      <sz val="12"/>
      <color theme="0"/>
      <name val="Arial"/>
      <family val="2"/>
    </font>
    <font>
      <b/>
      <u/>
      <sz val="12"/>
      <color theme="1"/>
      <name val="Arial"/>
      <family val="2"/>
    </font>
    <font>
      <b/>
      <u/>
      <sz val="16"/>
      <color theme="1"/>
      <name val="Arial"/>
      <family val="2"/>
    </font>
    <font>
      <sz val="12"/>
      <color theme="0"/>
      <name val="Arial"/>
      <family val="2"/>
    </font>
    <font>
      <i/>
      <sz val="12"/>
      <color theme="1"/>
      <name val="Calibri"/>
      <family val="2"/>
      <scheme val="minor"/>
    </font>
    <font>
      <sz val="24"/>
      <color rgb="FFFFFFFF"/>
      <name val="Arial"/>
      <family val="2"/>
    </font>
  </fonts>
  <fills count="16">
    <fill>
      <patternFill patternType="none"/>
    </fill>
    <fill>
      <patternFill patternType="gray125"/>
    </fill>
    <fill>
      <patternFill patternType="solid">
        <fgColor indexed="22"/>
        <bgColor indexed="64"/>
      </patternFill>
    </fill>
    <fill>
      <patternFill patternType="solid">
        <fgColor indexed="12"/>
        <bgColor indexed="50"/>
      </patternFill>
    </fill>
    <fill>
      <patternFill patternType="solid">
        <fgColor theme="0" tint="-4.9989318521683403E-2"/>
        <bgColor indexed="64"/>
      </patternFill>
    </fill>
    <fill>
      <patternFill patternType="solid">
        <fgColor rgb="FFFFFF00"/>
        <bgColor indexed="64"/>
      </patternFill>
    </fill>
    <fill>
      <patternFill patternType="solid">
        <fgColor theme="1"/>
        <bgColor indexed="64"/>
      </patternFill>
    </fill>
    <fill>
      <patternFill patternType="solid">
        <fgColor rgb="FFFFC000"/>
        <bgColor indexed="64"/>
      </patternFill>
    </fill>
    <fill>
      <patternFill patternType="solid">
        <fgColor theme="0"/>
        <bgColor theme="0"/>
      </patternFill>
    </fill>
    <fill>
      <patternFill patternType="solid">
        <fgColor rgb="FFFFC000"/>
        <bgColor indexed="50"/>
      </patternFill>
    </fill>
    <fill>
      <patternFill patternType="solid">
        <fgColor rgb="FF080FA1"/>
        <bgColor indexed="64"/>
      </patternFill>
    </fill>
    <fill>
      <patternFill patternType="solid">
        <fgColor rgb="FF0096FF"/>
        <bgColor indexed="64"/>
      </patternFill>
    </fill>
    <fill>
      <patternFill patternType="solid">
        <fgColor rgb="FF00CC69"/>
        <bgColor indexed="64"/>
      </patternFill>
    </fill>
    <fill>
      <patternFill patternType="solid">
        <fgColor rgb="FFFF4730"/>
        <bgColor indexed="64"/>
      </patternFill>
    </fill>
    <fill>
      <patternFill patternType="solid">
        <fgColor rgb="FFFFB500"/>
        <bgColor indexed="64"/>
      </patternFill>
    </fill>
    <fill>
      <patternFill patternType="solid">
        <fgColor rgb="FF0000D4"/>
        <bgColor rgb="FF99CC00"/>
      </patternFill>
    </fill>
  </fills>
  <borders count="2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s>
  <cellStyleXfs count="5">
    <xf numFmtId="0" fontId="0" fillId="0" borderId="0"/>
    <xf numFmtId="0" fontId="11" fillId="0" borderId="0" applyNumberFormat="0" applyFill="0" applyBorder="0" applyAlignment="0" applyProtection="0">
      <alignment vertical="top"/>
      <protection locked="0"/>
    </xf>
    <xf numFmtId="44" fontId="21" fillId="0" borderId="0" applyFont="0" applyFill="0" applyBorder="0" applyAlignment="0" applyProtection="0"/>
    <xf numFmtId="0" fontId="21" fillId="0" borderId="0"/>
    <xf numFmtId="0" fontId="21" fillId="0" borderId="0"/>
  </cellStyleXfs>
  <cellXfs count="163">
    <xf numFmtId="0" fontId="0" fillId="0" borderId="0" xfId="0"/>
    <xf numFmtId="0" fontId="3" fillId="2" borderId="1" xfId="0" applyFont="1" applyFill="1" applyBorder="1" applyAlignment="1">
      <alignment horizontal="center" vertical="center" wrapText="1"/>
    </xf>
    <xf numFmtId="0" fontId="12" fillId="0" borderId="0" xfId="0" applyFont="1"/>
    <xf numFmtId="0" fontId="0" fillId="0" borderId="0" xfId="0" applyAlignment="1">
      <alignment horizontal="center"/>
    </xf>
    <xf numFmtId="0" fontId="0" fillId="0" borderId="0" xfId="0" applyAlignment="1">
      <alignment wrapText="1"/>
    </xf>
    <xf numFmtId="0" fontId="14" fillId="0" borderId="0" xfId="0" applyFont="1"/>
    <xf numFmtId="0" fontId="14" fillId="0" borderId="0" xfId="0" applyFont="1" applyAlignment="1">
      <alignment horizontal="center"/>
    </xf>
    <xf numFmtId="0" fontId="14" fillId="0" borderId="0" xfId="0" applyFont="1" applyAlignment="1">
      <alignment wrapText="1"/>
    </xf>
    <xf numFmtId="0" fontId="15" fillId="0" borderId="0" xfId="0" applyFont="1" applyAlignment="1">
      <alignment horizontal="center" vertical="center"/>
    </xf>
    <xf numFmtId="0" fontId="12" fillId="0" borderId="0" xfId="0" applyFont="1" applyAlignment="1">
      <alignment vertical="center" wrapText="1"/>
    </xf>
    <xf numFmtId="0" fontId="16" fillId="0" borderId="0" xfId="0" applyFont="1" applyAlignment="1">
      <alignment vertical="center" wrapText="1"/>
    </xf>
    <xf numFmtId="0" fontId="17" fillId="0" borderId="0" xfId="0" applyFont="1" applyAlignment="1">
      <alignment vertical="center" wrapText="1"/>
    </xf>
    <xf numFmtId="0" fontId="14" fillId="0" borderId="0" xfId="0" applyFont="1" applyAlignment="1">
      <alignment vertical="center" wrapText="1"/>
    </xf>
    <xf numFmtId="0" fontId="8" fillId="0" borderId="0" xfId="0" applyFont="1" applyAlignment="1">
      <alignment horizontal="left"/>
    </xf>
    <xf numFmtId="0" fontId="19" fillId="0" borderId="0" xfId="0" applyFont="1" applyAlignment="1">
      <alignment horizontal="left" indent="10"/>
    </xf>
    <xf numFmtId="0" fontId="20" fillId="0" borderId="0" xfId="0" applyFont="1"/>
    <xf numFmtId="0" fontId="0" fillId="0" borderId="0" xfId="0" applyAlignment="1">
      <alignment horizontal="left"/>
    </xf>
    <xf numFmtId="0" fontId="3" fillId="2" borderId="1" xfId="0" applyFont="1" applyFill="1" applyBorder="1" applyAlignment="1">
      <alignment horizontal="center" wrapText="1"/>
    </xf>
    <xf numFmtId="0" fontId="12" fillId="0" borderId="0" xfId="0" applyFont="1" applyAlignment="1">
      <alignment horizontal="right" vertical="top" wrapText="1"/>
    </xf>
    <xf numFmtId="0" fontId="2" fillId="3" borderId="0" xfId="0" applyFont="1" applyFill="1" applyAlignment="1">
      <alignment horizontal="left"/>
    </xf>
    <xf numFmtId="0" fontId="13" fillId="0" borderId="0" xfId="0" applyFont="1" applyAlignment="1">
      <alignment horizontal="center" wrapText="1"/>
    </xf>
    <xf numFmtId="0" fontId="13" fillId="0" borderId="0" xfId="0" applyFont="1" applyAlignment="1">
      <alignment vertical="top" wrapText="1"/>
    </xf>
    <xf numFmtId="0" fontId="0" fillId="0" borderId="0" xfId="0" applyAlignment="1">
      <alignment horizontal="center" vertical="center"/>
    </xf>
    <xf numFmtId="0" fontId="3" fillId="2" borderId="1" xfId="0" applyFont="1" applyFill="1" applyBorder="1" applyAlignment="1">
      <alignment horizontal="left" wrapText="1"/>
    </xf>
    <xf numFmtId="0" fontId="5" fillId="0" borderId="0" xfId="0" applyFont="1" applyAlignment="1">
      <alignment horizontal="center" wrapText="1"/>
    </xf>
    <xf numFmtId="0" fontId="5" fillId="0" borderId="0" xfId="0" applyFont="1" applyAlignment="1">
      <alignment vertical="top" wrapText="1"/>
    </xf>
    <xf numFmtId="164" fontId="13" fillId="0" borderId="0" xfId="0" applyNumberFormat="1" applyFont="1"/>
    <xf numFmtId="0" fontId="0" fillId="0" borderId="1" xfId="0" applyBorder="1"/>
    <xf numFmtId="0" fontId="11" fillId="0" borderId="0" xfId="1" applyFill="1" applyBorder="1" applyAlignment="1" applyProtection="1">
      <alignment horizontal="center"/>
    </xf>
    <xf numFmtId="0" fontId="11" fillId="0" borderId="0" xfId="1" applyFill="1" applyBorder="1" applyAlignment="1" applyProtection="1">
      <alignment horizontal="center" vertical="center" wrapText="1"/>
    </xf>
    <xf numFmtId="0" fontId="23" fillId="7" borderId="0" xfId="0" applyFont="1" applyFill="1" applyAlignment="1">
      <alignment vertical="center"/>
    </xf>
    <xf numFmtId="0" fontId="23" fillId="7" borderId="0" xfId="0" applyFont="1" applyFill="1"/>
    <xf numFmtId="0" fontId="12" fillId="0" borderId="1" xfId="0" applyFont="1" applyBorder="1" applyAlignment="1">
      <alignment horizontal="center" vertical="center" wrapText="1"/>
    </xf>
    <xf numFmtId="0" fontId="12" fillId="0" borderId="1" xfId="0" applyFont="1" applyBorder="1" applyAlignment="1">
      <alignment wrapText="1"/>
    </xf>
    <xf numFmtId="0" fontId="16" fillId="0" borderId="1" xfId="0" applyFont="1" applyBorder="1" applyAlignment="1">
      <alignment horizontal="center" vertical="center" wrapText="1"/>
    </xf>
    <xf numFmtId="0" fontId="12" fillId="0" borderId="1" xfId="0" applyFont="1" applyBorder="1" applyAlignment="1">
      <alignment horizontal="center" wrapText="1"/>
    </xf>
    <xf numFmtId="165" fontId="12" fillId="0" borderId="1" xfId="2" applyNumberFormat="1" applyFont="1" applyBorder="1" applyAlignment="1">
      <alignment wrapText="1"/>
    </xf>
    <xf numFmtId="165" fontId="12" fillId="0" borderId="1" xfId="0" applyNumberFormat="1" applyFont="1" applyBorder="1" applyAlignment="1">
      <alignment wrapText="1"/>
    </xf>
    <xf numFmtId="0" fontId="24" fillId="0" borderId="1" xfId="0" applyFont="1" applyBorder="1" applyAlignment="1">
      <alignment horizontal="center" vertical="center" wrapText="1"/>
    </xf>
    <xf numFmtId="0" fontId="22" fillId="0" borderId="1" xfId="1" applyFont="1" applyFill="1" applyBorder="1" applyAlignment="1" applyProtection="1">
      <alignment vertical="center" wrapText="1"/>
    </xf>
    <xf numFmtId="0" fontId="16" fillId="0" borderId="1" xfId="0" applyFont="1" applyBorder="1" applyAlignment="1">
      <alignment horizontal="left" vertical="top" wrapText="1"/>
    </xf>
    <xf numFmtId="0" fontId="12" fillId="0" borderId="1" xfId="0" applyFont="1" applyBorder="1"/>
    <xf numFmtId="0" fontId="16" fillId="0" borderId="1" xfId="0" applyFont="1" applyBorder="1" applyAlignment="1">
      <alignment horizontal="left"/>
    </xf>
    <xf numFmtId="0" fontId="26" fillId="0" borderId="1" xfId="0" applyFont="1" applyBorder="1" applyAlignment="1">
      <alignment horizontal="center" vertical="center"/>
    </xf>
    <xf numFmtId="0" fontId="24" fillId="0" borderId="1" xfId="0" applyFont="1" applyBorder="1" applyAlignment="1">
      <alignment horizontal="center" vertical="center"/>
    </xf>
    <xf numFmtId="44" fontId="12" fillId="0" borderId="1" xfId="2" applyFont="1" applyBorder="1"/>
    <xf numFmtId="44" fontId="12" fillId="0" borderId="1" xfId="0" applyNumberFormat="1" applyFont="1" applyBorder="1"/>
    <xf numFmtId="44" fontId="12" fillId="0" borderId="6" xfId="0" applyNumberFormat="1" applyFont="1" applyBorder="1"/>
    <xf numFmtId="44" fontId="12" fillId="0" borderId="8" xfId="0" applyNumberFormat="1" applyFont="1" applyBorder="1"/>
    <xf numFmtId="44" fontId="12" fillId="0" borderId="1" xfId="0" applyNumberFormat="1" applyFont="1" applyBorder="1" applyAlignment="1">
      <alignment wrapText="1"/>
    </xf>
    <xf numFmtId="44" fontId="3" fillId="2" borderId="1" xfId="0" applyNumberFormat="1" applyFont="1" applyFill="1" applyBorder="1" applyAlignment="1">
      <alignment horizontal="center" vertical="center" wrapText="1"/>
    </xf>
    <xf numFmtId="44" fontId="12" fillId="0" borderId="7" xfId="0" applyNumberFormat="1" applyFont="1" applyBorder="1"/>
    <xf numFmtId="44" fontId="12" fillId="0" borderId="3" xfId="0" applyNumberFormat="1" applyFont="1" applyBorder="1"/>
    <xf numFmtId="44" fontId="12" fillId="0" borderId="9" xfId="0" applyNumberFormat="1" applyFont="1" applyBorder="1"/>
    <xf numFmtId="44" fontId="12" fillId="0" borderId="1" xfId="2" applyFont="1" applyBorder="1" applyAlignment="1">
      <alignment wrapText="1"/>
    </xf>
    <xf numFmtId="44" fontId="15" fillId="0" borderId="0" xfId="0" applyNumberFormat="1" applyFont="1"/>
    <xf numFmtId="44" fontId="16" fillId="0" borderId="1" xfId="0" applyNumberFormat="1" applyFont="1" applyBorder="1" applyAlignment="1">
      <alignment wrapText="1"/>
    </xf>
    <xf numFmtId="0" fontId="2" fillId="3" borderId="2" xfId="0" applyFont="1" applyFill="1" applyBorder="1" applyAlignment="1">
      <alignment horizontal="left"/>
    </xf>
    <xf numFmtId="0" fontId="12" fillId="0" borderId="2" xfId="0" applyFont="1" applyBorder="1" applyAlignment="1">
      <alignment horizontal="center" wrapText="1"/>
    </xf>
    <xf numFmtId="0" fontId="24" fillId="0" borderId="2" xfId="0" applyFont="1" applyBorder="1" applyAlignment="1">
      <alignment horizontal="center" vertical="center" wrapText="1"/>
    </xf>
    <xf numFmtId="0" fontId="0" fillId="0" borderId="2" xfId="0" applyBorder="1"/>
    <xf numFmtId="165" fontId="12" fillId="0" borderId="2" xfId="2" applyNumberFormat="1" applyFont="1" applyBorder="1" applyAlignment="1">
      <alignment wrapText="1"/>
    </xf>
    <xf numFmtId="0" fontId="22" fillId="0" borderId="1" xfId="1" applyFont="1" applyBorder="1" applyAlignment="1" applyProtection="1">
      <alignment wrapText="1"/>
    </xf>
    <xf numFmtId="165" fontId="0" fillId="0" borderId="0" xfId="0" applyNumberFormat="1"/>
    <xf numFmtId="0" fontId="12" fillId="0" borderId="1" xfId="0" applyFont="1" applyBorder="1" applyAlignment="1">
      <alignment horizontal="left" wrapText="1"/>
    </xf>
    <xf numFmtId="0" fontId="28" fillId="0" borderId="1" xfId="0" applyFont="1" applyBorder="1" applyAlignment="1">
      <alignment horizontal="left" wrapText="1"/>
    </xf>
    <xf numFmtId="0" fontId="12" fillId="0" borderId="0" xfId="0" applyFont="1" applyAlignment="1">
      <alignment horizontal="center" wrapText="1"/>
    </xf>
    <xf numFmtId="0" fontId="2" fillId="0" borderId="2" xfId="0" applyFont="1" applyBorder="1" applyAlignment="1">
      <alignment horizontal="left"/>
    </xf>
    <xf numFmtId="0" fontId="30" fillId="0" borderId="3" xfId="0" applyFont="1" applyBorder="1" applyAlignment="1">
      <alignment horizontal="left"/>
    </xf>
    <xf numFmtId="44" fontId="2" fillId="3" borderId="2" xfId="0" applyNumberFormat="1" applyFont="1" applyFill="1" applyBorder="1" applyAlignment="1">
      <alignment horizontal="left"/>
    </xf>
    <xf numFmtId="44" fontId="12" fillId="8" borderId="1" xfId="2" applyFont="1" applyFill="1" applyBorder="1" applyAlignment="1">
      <alignment wrapText="1"/>
    </xf>
    <xf numFmtId="44" fontId="16" fillId="8" borderId="1" xfId="2" applyFont="1" applyFill="1" applyBorder="1" applyAlignment="1">
      <alignment wrapText="1"/>
    </xf>
    <xf numFmtId="44" fontId="12" fillId="0" borderId="5" xfId="0" applyNumberFormat="1" applyFont="1" applyBorder="1" applyAlignment="1">
      <alignment wrapText="1"/>
    </xf>
    <xf numFmtId="44" fontId="12" fillId="0" borderId="2" xfId="0" applyNumberFormat="1" applyFont="1" applyBorder="1" applyAlignment="1">
      <alignment wrapText="1"/>
    </xf>
    <xf numFmtId="44" fontId="2" fillId="0" borderId="2" xfId="0" applyNumberFormat="1" applyFont="1" applyBorder="1" applyAlignment="1">
      <alignment horizontal="left"/>
    </xf>
    <xf numFmtId="44" fontId="0" fillId="0" borderId="0" xfId="0" applyNumberFormat="1"/>
    <xf numFmtId="0" fontId="14" fillId="0" borderId="0" xfId="4" applyFont="1"/>
    <xf numFmtId="14" fontId="12" fillId="0" borderId="0" xfId="0" applyNumberFormat="1" applyFont="1"/>
    <xf numFmtId="0" fontId="29" fillId="0" borderId="11" xfId="0" applyFont="1" applyBorder="1"/>
    <xf numFmtId="0" fontId="18" fillId="0" borderId="12" xfId="0" applyFont="1" applyBorder="1" applyAlignment="1">
      <alignment horizontal="center"/>
    </xf>
    <xf numFmtId="0" fontId="29" fillId="0" borderId="13" xfId="0" applyFont="1" applyBorder="1"/>
    <xf numFmtId="0" fontId="18" fillId="0" borderId="14" xfId="0" applyFont="1" applyBorder="1" applyAlignment="1">
      <alignment horizontal="center"/>
    </xf>
    <xf numFmtId="0" fontId="29" fillId="0" borderId="15" xfId="0" applyFont="1" applyBorder="1"/>
    <xf numFmtId="0" fontId="18" fillId="0" borderId="16" xfId="0" applyFont="1" applyBorder="1" applyAlignment="1">
      <alignment horizontal="center"/>
    </xf>
    <xf numFmtId="0" fontId="31" fillId="4" borderId="0" xfId="0" applyFont="1" applyFill="1"/>
    <xf numFmtId="165" fontId="12" fillId="0" borderId="0" xfId="2" applyNumberFormat="1" applyFont="1" applyBorder="1"/>
    <xf numFmtId="0" fontId="12" fillId="0" borderId="0" xfId="0" applyFont="1" applyAlignment="1">
      <alignment horizontal="center"/>
    </xf>
    <xf numFmtId="165" fontId="12" fillId="0" borderId="0" xfId="2" applyNumberFormat="1" applyFont="1" applyFill="1" applyBorder="1"/>
    <xf numFmtId="165" fontId="12" fillId="0" borderId="0" xfId="0" applyNumberFormat="1" applyFont="1"/>
    <xf numFmtId="165" fontId="12" fillId="0" borderId="0" xfId="2" applyNumberFormat="1" applyFont="1" applyBorder="1" applyAlignment="1">
      <alignment vertical="center"/>
    </xf>
    <xf numFmtId="165" fontId="12" fillId="0" borderId="0" xfId="2" applyNumberFormat="1" applyFont="1" applyBorder="1" applyAlignment="1">
      <alignment horizontal="left"/>
    </xf>
    <xf numFmtId="0" fontId="12" fillId="5" borderId="0" xfId="0" applyFont="1" applyFill="1" applyAlignment="1">
      <alignment horizontal="center"/>
    </xf>
    <xf numFmtId="0" fontId="32" fillId="10" borderId="0" xfId="0" applyFont="1" applyFill="1" applyAlignment="1">
      <alignment horizontal="left"/>
    </xf>
    <xf numFmtId="165" fontId="12" fillId="6" borderId="0" xfId="2" applyNumberFormat="1" applyFont="1" applyFill="1" applyBorder="1"/>
    <xf numFmtId="0" fontId="12" fillId="6" borderId="0" xfId="0" applyFont="1" applyFill="1"/>
    <xf numFmtId="165" fontId="12" fillId="5" borderId="0" xfId="2" applyNumberFormat="1" applyFont="1" applyFill="1" applyBorder="1"/>
    <xf numFmtId="0" fontId="12" fillId="0" borderId="0" xfId="0" applyFont="1" applyAlignment="1">
      <alignment vertical="center"/>
    </xf>
    <xf numFmtId="0" fontId="12" fillId="0" borderId="0" xfId="0" applyFont="1" applyAlignment="1">
      <alignment horizontal="center" vertical="center"/>
    </xf>
    <xf numFmtId="0" fontId="12" fillId="0" borderId="0" xfId="0" applyFont="1" applyAlignment="1">
      <alignment wrapText="1"/>
    </xf>
    <xf numFmtId="165" fontId="33" fillId="10" borderId="0" xfId="2" applyNumberFormat="1" applyFont="1" applyFill="1"/>
    <xf numFmtId="0" fontId="32" fillId="11" borderId="2" xfId="0" applyFont="1" applyFill="1" applyBorder="1"/>
    <xf numFmtId="165" fontId="33" fillId="11" borderId="0" xfId="2" applyNumberFormat="1" applyFont="1" applyFill="1"/>
    <xf numFmtId="165" fontId="33" fillId="0" borderId="0" xfId="2" applyNumberFormat="1" applyFont="1" applyFill="1"/>
    <xf numFmtId="0" fontId="32" fillId="12" borderId="2" xfId="0" applyFont="1" applyFill="1" applyBorder="1"/>
    <xf numFmtId="165" fontId="33" fillId="12" borderId="0" xfId="2" applyNumberFormat="1" applyFont="1" applyFill="1"/>
    <xf numFmtId="0" fontId="32" fillId="13" borderId="2" xfId="0" applyFont="1" applyFill="1" applyBorder="1"/>
    <xf numFmtId="165" fontId="33" fillId="13" borderId="0" xfId="2" applyNumberFormat="1" applyFont="1" applyFill="1" applyAlignment="1">
      <alignment vertical="center"/>
    </xf>
    <xf numFmtId="0" fontId="32" fillId="14" borderId="2" xfId="0" applyFont="1" applyFill="1" applyBorder="1"/>
    <xf numFmtId="165" fontId="33" fillId="14" borderId="0" xfId="2" applyNumberFormat="1" applyFont="1" applyFill="1" applyAlignment="1">
      <alignment horizontal="left"/>
    </xf>
    <xf numFmtId="0" fontId="12" fillId="0" borderId="17" xfId="0" applyFont="1" applyBorder="1"/>
    <xf numFmtId="0" fontId="12" fillId="4" borderId="18" xfId="0" applyFont="1" applyFill="1" applyBorder="1"/>
    <xf numFmtId="0" fontId="31" fillId="4" borderId="19" xfId="0" applyFont="1" applyFill="1" applyBorder="1"/>
    <xf numFmtId="0" fontId="35" fillId="4" borderId="20" xfId="0" applyFont="1" applyFill="1" applyBorder="1" applyAlignment="1">
      <alignment horizontal="left"/>
    </xf>
    <xf numFmtId="0" fontId="12" fillId="0" borderId="21" xfId="0" applyFont="1" applyBorder="1"/>
    <xf numFmtId="0" fontId="12" fillId="0" borderId="22" xfId="0" applyFont="1" applyBorder="1"/>
    <xf numFmtId="0" fontId="31" fillId="0" borderId="23" xfId="0" applyFont="1" applyBorder="1"/>
    <xf numFmtId="165" fontId="12" fillId="0" borderId="24" xfId="2" applyNumberFormat="1" applyFont="1" applyBorder="1"/>
    <xf numFmtId="0" fontId="14" fillId="0" borderId="24" xfId="0" applyFont="1" applyBorder="1"/>
    <xf numFmtId="0" fontId="36" fillId="13" borderId="10" xfId="0" applyFont="1" applyFill="1" applyBorder="1"/>
    <xf numFmtId="0" fontId="36" fillId="11" borderId="10" xfId="0" applyFont="1" applyFill="1" applyBorder="1"/>
    <xf numFmtId="0" fontId="2" fillId="3" borderId="2" xfId="0" applyFont="1" applyFill="1" applyBorder="1" applyAlignment="1">
      <alignment horizontal="left" wrapText="1"/>
    </xf>
    <xf numFmtId="0" fontId="0" fillId="0" borderId="2" xfId="0" applyBorder="1" applyAlignment="1">
      <alignment wrapText="1"/>
    </xf>
    <xf numFmtId="0" fontId="2" fillId="0" borderId="2" xfId="0" applyFont="1" applyBorder="1" applyAlignment="1">
      <alignment horizontal="left" wrapText="1"/>
    </xf>
    <xf numFmtId="0" fontId="31" fillId="0" borderId="25" xfId="0" applyFont="1" applyBorder="1"/>
    <xf numFmtId="165" fontId="31" fillId="0" borderId="26" xfId="2" applyNumberFormat="1" applyFont="1" applyBorder="1"/>
    <xf numFmtId="0" fontId="12" fillId="0" borderId="26" xfId="0" applyFont="1" applyBorder="1"/>
    <xf numFmtId="0" fontId="12" fillId="0" borderId="27" xfId="0" applyFont="1" applyBorder="1"/>
    <xf numFmtId="0" fontId="36" fillId="12" borderId="0" xfId="0" applyFont="1" applyFill="1"/>
    <xf numFmtId="0" fontId="36" fillId="10" borderId="4" xfId="0" applyFont="1" applyFill="1" applyBorder="1"/>
    <xf numFmtId="165" fontId="36" fillId="10" borderId="4" xfId="2" applyNumberFormat="1" applyFont="1" applyFill="1" applyBorder="1"/>
    <xf numFmtId="0" fontId="36" fillId="14" borderId="2" xfId="0" applyFont="1" applyFill="1" applyBorder="1"/>
    <xf numFmtId="0" fontId="12" fillId="0" borderId="1" xfId="0" applyFont="1" applyBorder="1" applyAlignment="1">
      <alignment vertical="top" wrapText="1"/>
    </xf>
    <xf numFmtId="0" fontId="24" fillId="0" borderId="1" xfId="0" applyFont="1" applyBorder="1" applyAlignment="1">
      <alignment horizontal="center" wrapText="1"/>
    </xf>
    <xf numFmtId="0" fontId="37" fillId="0" borderId="0" xfId="0" applyFont="1" applyAlignment="1">
      <alignment wrapText="1"/>
    </xf>
    <xf numFmtId="0" fontId="28" fillId="0" borderId="1" xfId="0" applyFont="1" applyBorder="1" applyAlignment="1">
      <alignment vertical="top" wrapText="1"/>
    </xf>
    <xf numFmtId="0" fontId="1" fillId="0" borderId="0" xfId="0" applyFont="1"/>
    <xf numFmtId="0" fontId="1" fillId="0" borderId="1" xfId="0" applyFont="1" applyBorder="1" applyAlignment="1">
      <alignment wrapText="1"/>
    </xf>
    <xf numFmtId="0" fontId="1" fillId="0" borderId="0" xfId="0" applyFont="1" applyAlignment="1">
      <alignment wrapText="1"/>
    </xf>
    <xf numFmtId="0" fontId="16" fillId="0" borderId="1" xfId="0" applyFont="1" applyBorder="1" applyAlignment="1">
      <alignment wrapText="1"/>
    </xf>
    <xf numFmtId="0" fontId="12" fillId="0" borderId="1" xfId="1" applyFont="1" applyFill="1" applyBorder="1" applyAlignment="1" applyProtection="1">
      <alignment horizontal="left" vertical="center" wrapText="1"/>
    </xf>
    <xf numFmtId="0" fontId="14" fillId="0" borderId="1" xfId="0" applyFont="1" applyBorder="1"/>
    <xf numFmtId="0" fontId="22" fillId="0" borderId="1" xfId="1" applyFont="1" applyBorder="1" applyAlignment="1" applyProtection="1">
      <alignment vertical="top" wrapText="1"/>
    </xf>
    <xf numFmtId="0" fontId="24" fillId="0" borderId="10" xfId="0" applyFont="1" applyBorder="1" applyAlignment="1">
      <alignment vertical="center"/>
    </xf>
    <xf numFmtId="0" fontId="12" fillId="0" borderId="10" xfId="0" applyFont="1" applyBorder="1" applyAlignment="1">
      <alignment wrapText="1"/>
    </xf>
    <xf numFmtId="0" fontId="38" fillId="15" borderId="0" xfId="0" applyFont="1" applyFill="1" applyAlignment="1">
      <alignment horizontal="left"/>
    </xf>
    <xf numFmtId="44" fontId="12" fillId="0" borderId="6" xfId="2" applyFont="1" applyBorder="1"/>
    <xf numFmtId="44" fontId="12" fillId="0" borderId="6" xfId="0" applyNumberFormat="1" applyFont="1" applyBorder="1" applyAlignment="1">
      <alignment wrapText="1"/>
    </xf>
    <xf numFmtId="44" fontId="12" fillId="0" borderId="7" xfId="2" applyFont="1" applyBorder="1"/>
    <xf numFmtId="44" fontId="12" fillId="0" borderId="7" xfId="0" applyNumberFormat="1" applyFont="1" applyBorder="1" applyAlignment="1">
      <alignment wrapText="1"/>
    </xf>
    <xf numFmtId="44" fontId="12" fillId="0" borderId="3" xfId="2" applyFont="1" applyBorder="1"/>
    <xf numFmtId="0" fontId="2" fillId="3" borderId="0" xfId="0" applyFont="1" applyFill="1" applyAlignment="1">
      <alignment horizontal="center"/>
    </xf>
    <xf numFmtId="0" fontId="29" fillId="4" borderId="1" xfId="0" applyFont="1" applyFill="1" applyBorder="1" applyAlignment="1">
      <alignment horizontal="center" vertical="center" wrapText="1"/>
    </xf>
    <xf numFmtId="0" fontId="12" fillId="0" borderId="4" xfId="0" applyFont="1" applyBorder="1" applyAlignment="1">
      <alignment horizontal="left" wrapText="1"/>
    </xf>
    <xf numFmtId="0" fontId="12" fillId="0" borderId="4" xfId="0" applyFont="1" applyBorder="1" applyAlignment="1">
      <alignment horizontal="left" vertical="top"/>
    </xf>
    <xf numFmtId="0" fontId="12" fillId="0" borderId="4" xfId="0" applyFont="1" applyBorder="1" applyAlignment="1">
      <alignment horizontal="left" vertical="top" wrapText="1"/>
    </xf>
    <xf numFmtId="0" fontId="12" fillId="0" borderId="0" xfId="4" applyFont="1" applyAlignment="1">
      <alignment horizontal="left" vertical="top" wrapText="1"/>
    </xf>
    <xf numFmtId="0" fontId="14" fillId="0" borderId="0" xfId="0" applyFont="1" applyAlignment="1">
      <alignment vertical="center" wrapText="1"/>
    </xf>
    <xf numFmtId="0" fontId="12" fillId="0" borderId="0" xfId="0" applyFont="1" applyAlignment="1">
      <alignment vertical="center" wrapText="1"/>
    </xf>
    <xf numFmtId="0" fontId="8" fillId="9" borderId="0" xfId="0" applyFont="1" applyFill="1" applyAlignment="1">
      <alignment horizontal="left"/>
    </xf>
    <xf numFmtId="0" fontId="17" fillId="0" borderId="0" xfId="0" applyFont="1" applyAlignment="1">
      <alignment vertical="center" wrapText="1"/>
    </xf>
    <xf numFmtId="0" fontId="20" fillId="0" borderId="0" xfId="0" applyFont="1" applyAlignment="1">
      <alignment vertical="center" wrapText="1"/>
    </xf>
    <xf numFmtId="0" fontId="2" fillId="3" borderId="0" xfId="0" applyFont="1" applyFill="1" applyAlignment="1">
      <alignment horizontal="left"/>
    </xf>
    <xf numFmtId="0" fontId="29" fillId="0" borderId="10" xfId="0" applyFont="1" applyBorder="1" applyAlignment="1">
      <alignment horizontal="center" wrapText="1"/>
    </xf>
  </cellXfs>
  <cellStyles count="5">
    <cellStyle name="Currency" xfId="2" builtinId="4"/>
    <cellStyle name="Hyperlink" xfId="1" builtinId="8"/>
    <cellStyle name="Normal" xfId="0" builtinId="0"/>
    <cellStyle name="Normal 2" xfId="3" xr:uid="{53472B74-A481-2640-B9B5-051D4DE6D4E9}"/>
    <cellStyle name="Normal 3" xfId="4" xr:uid="{9BE7799A-BBE3-3D42-BAB9-442500598A8F}"/>
  </cellStyles>
  <dxfs count="0"/>
  <tableStyles count="1" defaultTableStyle="TableStyleMedium9" defaultPivotStyle="PivotStyleLight16">
    <tableStyle name="Invisible" pivot="0" table="0" count="0" xr9:uid="{C5368A5B-502E-4900-AFE7-278BB3078740}"/>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22/10/relationships/richValueRel" Target="richData/richValueRel.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microsoft.com/office/2017/06/relationships/rdRichValueTypes" Target="richData/rdRichValueType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11</xdr:col>
      <xdr:colOff>981075</xdr:colOff>
      <xdr:row>6</xdr:row>
      <xdr:rowOff>381000</xdr:rowOff>
    </xdr:to>
    <xdr:sp macro="" textlink="">
      <xdr:nvSpPr>
        <xdr:cNvPr id="3079" name="Object 7" hidden="1">
          <a:extLst>
            <a:ext uri="{63B3BB69-23CF-44E3-9099-C40C66FF867C}">
              <a14:compatExt xmlns:a14="http://schemas.microsoft.com/office/drawing/2010/main" spid="_x0000_s3079"/>
            </a:ext>
            <a:ext uri="{FF2B5EF4-FFF2-40B4-BE49-F238E27FC236}">
              <a16:creationId xmlns:a16="http://schemas.microsoft.com/office/drawing/2014/main" id="{00000000-0008-0000-0000-0000070C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a:noFill/>
        </a:ln>
        <a:effectLst/>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editAs="oneCell">
    <xdr:from>
      <xdr:col>1</xdr:col>
      <xdr:colOff>0</xdr:colOff>
      <xdr:row>4</xdr:row>
      <xdr:rowOff>0</xdr:rowOff>
    </xdr:from>
    <xdr:to>
      <xdr:col>11</xdr:col>
      <xdr:colOff>981075</xdr:colOff>
      <xdr:row>6</xdr:row>
      <xdr:rowOff>381000</xdr:rowOff>
    </xdr:to>
    <xdr:pic>
      <xdr:nvPicPr>
        <xdr:cNvPr id="2" name="Picture 7">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1025" y="2343150"/>
          <a:ext cx="6791325" cy="13335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amazon.com/Melissa-Doug-Giant-Russell-Terrier/dp/B0013N2182/ref=sr_1_16?crid=RRUYG3DXOI5I&amp;dib=eyJ2IjoiMSJ9.rO5MG__txGXAOODtwllogsMtCXzuqb_2Trldoe8HqCt08J1sLFUNWrD8-44e38LdkwejRUCe3xIe9Rt3a1o0HKfU-o7ASLH-V3IVRJPMELi1VLtbx2oKNenC2XV2C0lwTBOJXrVyUb80GA9-lfXR4JJv_p5alTnVLNkjqC-LdRjGbF8KsbmDVq3thcUl0-AdSla1-C7I2WqdCELox2_n9CX38Ms3Be1PqXcSIgZHkPdvv-ezcRuhuJAmP7H-p7hR3lurPw1XTVT6EiwuVqi-56P6xq168mQgJZbtY92ZW6A.4tlCcC_uo-t-e-3WcGAdCgm34FJ-xuh7H6fHpD-wHGA&amp;dib_tag=se&amp;keywords=doug+and+melissa+stuffed+animals&amp;qid=1754319332&amp;sprefix=doug+and+melissa+stuffedanimals%2Caps%2C123&amp;sr=8-16"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amazon.com/dp/B09KWKKK63/?coliid=I15IN9AK68B7TJ&amp;colid=1ULHI7G49929S&amp;ref_=list_c_wl_lv_ov_lig_dp_it&amp;th=1" TargetMode="External"/><Relationship Id="rId13" Type="http://schemas.openxmlformats.org/officeDocument/2006/relationships/hyperlink" Target="https://www.amazon.com/dp/B07KGBJ9VG/?coliid=I3N45TPELBFDR2&amp;colid=1ECPK0RFDS2EZ&amp;psc=1&amp;ref_=list_c_wl_lv_ov_lig_dp_it" TargetMode="External"/><Relationship Id="rId18" Type="http://schemas.openxmlformats.org/officeDocument/2006/relationships/hyperlink" Target="https://www.amazon.com/Right-Hand-Pill-Counting-Spatula/dp/B06W2FZYGX/ref=sr_1_1_sspa?crid=2MPRMFWKSRACL&amp;dib=eyJ2IjoiMSJ9.9bbW3yBnFmMQNFa4KJpJS3vepKwv-EaUnuHsniEZ_5wPPYuy1s3x_-xI38tm6VeeqDoteyPf7I2jpm1UKY2HvFJQu9-SEAUf1TfnO9H-fLYpghocahv6V06iCTX_mXE0eOCFg9NRytks-pLHlSTCPyAq32zj-fk7zSrFTtnR9mjijK-ffzwNAE4BrN4fXDqpzL5e7pge-t2NGwz5nYuWMEtFacrcseRcQUMhcA5RWprUNbdA_B2gfeBMDZf4Klu1IDIGf5MiOwlKRm1mhyISYAdDiQdfhuM7z-xn7H6wNXo.VQDOT1jvuZuySolyHLFEbCN3vgbBa9IxK-8C4PeSuyg&amp;dib_tag=se&amp;keywords=pill+counting+tray+with+spatula&amp;qid=1736785449&amp;sprefix=pill+counting%2Caps%2C975&amp;sr=8-1-spons&amp;sp_csd=d2lkZ2V0TmFtZT1zcF9hdGY&amp;psc=1" TargetMode="External"/><Relationship Id="rId26" Type="http://schemas.openxmlformats.org/officeDocument/2006/relationships/hyperlink" Target="https://www.amazon.com/dp/B0BQYN4H7M/?coliid=I3SJT0UJFDCE6O&amp;colid=1ULHI7G49929S&amp;ref_=list_c_wl_lv_ov_lig_dp_it&amp;th=1" TargetMode="External"/><Relationship Id="rId3" Type="http://schemas.openxmlformats.org/officeDocument/2006/relationships/hyperlink" Target="https://www.amazon.com/Plastic-Stackable-Dishpan-Cleaning-Supplies/dp/B0FGD273NH/ref=slsr_d_dpds_fsdpnewarrivals_fa_xcat_unreg_d_sccl_2_2/145-4265567-4439001?pd_rd_w=v7yXl&amp;content-id=amzn1.sym.09d8ccdb-980d-41d4-9ae0-70ba0373017c&amp;pf_rd_p=09d8ccdb-980d-41d4-9ae0-70ba0373017c&amp;pf_rd_r=NVAEA6MVKXTZ84S704Z3&amp;pd_rd_wg=jYRgm&amp;pd_rd_r=b1a842d7-f1ab-403d-97ce-e11d82a208e7&amp;pd_rd_i=B0FGD273NH&amp;psc=1" TargetMode="External"/><Relationship Id="rId21" Type="http://schemas.openxmlformats.org/officeDocument/2006/relationships/hyperlink" Target="https://www.amazon.com/Bandage-Scissors-Surgical-Instruments-Stainless/dp/B07CRNL6WZ/ref=sr_1_3_pp?crid=390HUE64P1JIN&amp;dib=eyJ2IjoiMSJ9.ZbP7iUqGYFm7-pI5kM1vywj01nI5a7PLw3XkArygNve4tfIN09rlNpYIP1kmP1GvFv5RVng0_6rNGoA8WwX-zs7aANf2tc0TyDe95vGxeiN9Z5yo_5asUdXuOWe-_a4cE8m1H3_FwX1Xp-Tzu2Rdma436RDrsK0SPBpCpzrwtb0gsoKHBNQvXE_nDoZaGa3R5i57Fabmg8u9mknl4pbAjnOtXWFxpMPHmV_c4GPNmoc.GEjwKw2lKCvPMAywX7hGGba4TKqAetRUjIhChrNLURM&amp;dib_tag=se&amp;keywords=bandaging+scissors&amp;qid=1736785670&amp;sprefix=bandag+scissors%2Caps%2C451&amp;sr=8-3" TargetMode="External"/><Relationship Id="rId7" Type="http://schemas.openxmlformats.org/officeDocument/2006/relationships/hyperlink" Target="https://www.amazon.com/dp/B074N6RHP6/?coliid=I1EFYB3RKCE8VB&amp;colid=1ULHI7G49929S&amp;psc=1&amp;ref_=list_c_wl_lv_ov_lig_dp_it" TargetMode="External"/><Relationship Id="rId12" Type="http://schemas.openxmlformats.org/officeDocument/2006/relationships/hyperlink" Target="https://www.amazon.com/WWZMDiB-ATmega328P-microcontroller-Development-Compatible/dp/B0BV9XFQ5T/ref=sr_1_2_sspa?dib=eyJ2IjoiMSJ9.mMwW9AQ5cM5IcBhuz3WQYXpe3cocIpnsafxn9ktEno6rQk63PquZIhmuWahWv9FhhldNpm5zo0xTSdxdHFNVNQ96Ignbbk_8qMO9pevs3w_2KintIdSbe6NQoxxtd-ua_nLUJdKMitHR2xxO7gYdFIdDwlCtgiJA0esVh6CLKIuR5us-Pt7G5pxG50d0S6Yu58EoraLuoaPnG_mSZWt83y0EbiW00Lz4OL88CD9JO0I.7xQpbeoGOAKl60x_J8V-QkV_fpVowbCffv1rV2jzPf8&amp;dib_tag=se&amp;keywords=Microprocessor%2C+Ardunio+or+Egeloo+Uno+3+board%2C+with+USB+connection&amp;qid=1754925961&amp;sr=8-2-spons&amp;sp_csd=d2lkZ2V0TmFtZT1zcF9hdGY&amp;psc=1" TargetMode="External"/><Relationship Id="rId17" Type="http://schemas.openxmlformats.org/officeDocument/2006/relationships/hyperlink" Target="https://www.wardsci.com/store/product/23841587/wallcur-practi-meds-bulk-oral-medications" TargetMode="External"/><Relationship Id="rId25" Type="http://schemas.openxmlformats.org/officeDocument/2006/relationships/hyperlink" Target="https://www.amazon.com/gp/product/B08TRNNMQF/ref=ppx_yo_dt_b_search_asin_title?ie=UTF8&amp;psc=1" TargetMode="External"/><Relationship Id="rId2" Type="http://schemas.openxmlformats.org/officeDocument/2006/relationships/hyperlink" Target="https://www.amazon.com/dp/B0CJT8DWLN/?coliid=I16TCN5PJKMYLG&amp;colid=1ULHI7G49929S&amp;ref_=list_c_wl_lv_ov_lig_dp_it&amp;th=1" TargetMode="External"/><Relationship Id="rId16" Type="http://schemas.openxmlformats.org/officeDocument/2006/relationships/hyperlink" Target="https://www.wardsci.com/store/product/23841587/wallcur-practi-meds-bulk-oral-medications" TargetMode="External"/><Relationship Id="rId20" Type="http://schemas.openxmlformats.org/officeDocument/2006/relationships/hyperlink" Target="https://www.amazon.com/Surgicalonline-Dental-Suture-Scissors-Spencer/dp/B01N1MPP8Y/ref=sr_1_1?crid=3TQDSYDWTIVLI&amp;dib=eyJ2IjoiMSJ9.2tAG6VtQi2_WOX8D7ZdhEAP58GgjIzEVOqz9OAX8uJlIYiUw9MPfbLo88LNJhK8RE3Zt1qZHNvqPTIU9ZuSvSjye0uPAIa228EotUONuqLxwcYvUXgB1Qo0dPJ18oL6HfFXRtVoy62zB3j11Qd5zIM0MBHlh-8hCebP8LduANHd5Ej9u7Q5Cp_0cdMdQQOYpzl0xeXY_rKQ6pDQXrTHuUNXKhF3Zq3A2I7OSJZ909ZSPvhP__jRcl3eYSl2OYz2IUZpJVhT9yvwbhbMZXvQKZuvIXFGPj0kGQXa4QUIlefYc2QlRNxyCIcEkNc1sgmoKYRZp34FS0Y_Quy4DCZrnItKbWKUKPskgI5ejiwtRGHxVl8jxsTjt4lVzPweDh25RF_DY6dr2LIjY7itL28_KUk_mRra7Wsq2o5BUfi9_D_jSbLGtXDyzHgpoRgHslxfw.3HasqNFScUSueumAF18YG4sMLzJHehIAuVuHCNXDJXo&amp;dib_tag=se&amp;keywords=spencer+scissors&amp;qid=1736785649&amp;sprefix=spencer+scissor%2Caps%2C211&amp;sr=8-1" TargetMode="External"/><Relationship Id="rId1" Type="http://schemas.openxmlformats.org/officeDocument/2006/relationships/hyperlink" Target="https://www.amazon.com/dp/B0BQYN4H7M/?coliid=I3SJT0UJFDCE6O&amp;colid=1ULHI7G49929S&amp;ref_=list_c_wl_lv_ov_lig_dp_it&amp;th=1" TargetMode="External"/><Relationship Id="rId6" Type="http://schemas.openxmlformats.org/officeDocument/2006/relationships/hyperlink" Target="https://www.amazon.com/dp/B086X2YM9Q/?coliid=I3R88Z0283S43B&amp;colid=1ULHI7G49929S&amp;psc=1&amp;ref_=list_c_wl_lv_ov_lig_dp_it" TargetMode="External"/><Relationship Id="rId11" Type="http://schemas.openxmlformats.org/officeDocument/2006/relationships/hyperlink" Target="https://www.amazon.com/dp/B07GD2BWPY/?coliid=I2B2UKOKOPT3DL&amp;colid=1ECPK0RFDS2EZ&amp;ref_=list_c_wl_lv_ov_lig_dp_it&amp;th=1" TargetMode="External"/><Relationship Id="rId24" Type="http://schemas.openxmlformats.org/officeDocument/2006/relationships/hyperlink" Target="https://www.amazon.com/Premium-Needle-Holder-Driver-15-24cm/dp/B086RT84ZY/ref=sr_1_4?crid=37Q8C144QR0NV&amp;dib=eyJ2IjoiMSJ9.qgJZ_LKAe9ZvpEe4VMuqDBcWy6HTFyVOPljlL29c15skXXjD8UOdHY8gRtD1mcYpI26BUsSyHjJ8yQpu1vvbJbuNmuTVkL9DQDXH9pOij3O-4jAWRCsXBy4QFAgbhfuaDnhJepeEajMQ_Go6ZxgoBrurBy8oYT5KCcOhMmYjOlz8cSYSxhO3hnie6zgWgReuvMX8hMFX5kIMZM2cM9mjvPdOOKKvrnknBiUWJVHFZvk.FbtvKQjKyXxHCud4VewV7oQkyL3o1jxjqB9N20_z1Ww&amp;dib_tag=se&amp;keywords=needle+driver+forceps&amp;qid=1736786073&amp;sprefix=needle+driver+forceps%2Caps%2C322&amp;sr=8-4" TargetMode="External"/><Relationship Id="rId5" Type="http://schemas.openxmlformats.org/officeDocument/2006/relationships/hyperlink" Target="https://www.amazon.com/dp/B0D12KYMVQ/ref=sspa_dk_detail_right_aax_0?sp_csd=d2lkZ2V0TmFtZT1zcF9kZXRhaWxfcmlnaHRfc2hhcmVk&amp;th=1" TargetMode="External"/><Relationship Id="rId15" Type="http://schemas.openxmlformats.org/officeDocument/2006/relationships/hyperlink" Target="https://www.wardsci.com/store/product/23841587/wallcur-practi-meds-bulk-oral-medications" TargetMode="External"/><Relationship Id="rId23" Type="http://schemas.openxmlformats.org/officeDocument/2006/relationships/hyperlink" Target="https://www.amazon.com/Straight-Tungsten-Surgical-Veterinary-Instruments/dp/B07BPR75FX/ref=sr_1_2_sspa?crid=28CRJKEB3OYXR&amp;dib=eyJ2IjoiMSJ9.O_fZRHT_U-UReeWwZSXW8VKmmhg7Coz4AmHFsdu4WB3l8sehtkYvK3ol1Yxft7qnkcMYDNcFot5Gx_51YF7my4Sx__6_AKV7XIp9dpimmvPtn7vN0EiK2W0J_UkbCrrqmvekmUzlZ7C59N2aN4t87YRgIJoeoXLkdI3SdVTIIYPVwJ21-3Gu--3cF5beBvE_cRr_4tgnK6K171X6W4Eqve0Opki_sO0SE4wLqN3AQUk.OPqKEVNvBz08SQaRW4OEs-ESF7C8R3bnWDX28t9CGRg&amp;dib_tag=se&amp;keywords=Forceps%2C+Adson-Browns&amp;qid=1736785943&amp;sprefix=needle+holding+forceps%2Caps%2C662&amp;sr=8-2-spons&amp;sp_csd=d2lkZ2V0TmFtZT1zcF9hdGY&amp;psc=1" TargetMode="External"/><Relationship Id="rId10" Type="http://schemas.openxmlformats.org/officeDocument/2006/relationships/hyperlink" Target="https://www.amazon.com/dp/B09BN5918V?ref=nb_sb_ss_w_as-reorder_k4_1_12&amp;amp=&amp;crid=1IK1C0OSCHOOQ&amp;sprefix=wire%2Bcutters&amp;th=1" TargetMode="External"/><Relationship Id="rId19" Type="http://schemas.openxmlformats.org/officeDocument/2006/relationships/hyperlink" Target="https://www.amazon.com/Spectabilis-Three-Layer-Simulation-Realistic-Practice/dp/B0BJ2GCR8L/ref=sr_1_2_sspa?crid=3DR38JBP09OYI&amp;dib=eyJ2IjoiMSJ9.FOx_Zsparrnrp7RGOHWMo1ZoPv7nvJnY1bWfla5OpFwx8vBV0qOYrVNBe5dDLAaVNWwrZ8oRb01gB_FT62XhiZsmLFO7YDXM2GJ4GQJIQ9mfSiA7vLuaAx28iO-grBky9cTun0N6C-euQ7bQHNVutp0lB1oLT2zktKx1zt7av5vxFsoZagJxD3fSBDO30D6lOjEgNx59tzIlHJh-WPakqS5UQDQdslin1jAYqlNRJsQ.RX5nXbqEKCHGJNvybD6W5e37qqyMdGwDUN_632Fq6gg&amp;dib_tag=se&amp;keywords=suture%2Bpad&amp;qid=1736785591&amp;sprefix=suture%2Bpad%2Caps%2C825&amp;sr=8-2-spons&amp;sp_csd=d2lkZ2V0TmFtZT1zcF9hdGY&amp;th=1" TargetMode="External"/><Relationship Id="rId4" Type="http://schemas.openxmlformats.org/officeDocument/2006/relationships/hyperlink" Target="https://www.amazon.com/dp/B005D7KMDA/?coliid=I1CU5LQ3X605YG&amp;colid=1ULHI7G49929S&amp;psc=1&amp;ref_=list_c_wl_lv_ov_lig_dp_it" TargetMode="External"/><Relationship Id="rId9" Type="http://schemas.openxmlformats.org/officeDocument/2006/relationships/hyperlink" Target="https://www.amazon.com/dp/B09SYZRXL8/?coliid=I120JAG7LILT2Y&amp;colid=1ULHI7G49929S&amp;ref_=list_c_wl_lv_ov_lig_dp_it&amp;th=1" TargetMode="External"/><Relationship Id="rId14" Type="http://schemas.openxmlformats.org/officeDocument/2006/relationships/hyperlink" Target="https://www.wardsci.com/store/product/23841587/wallcur-practi-meds-bulk-oral-medications" TargetMode="External"/><Relationship Id="rId22" Type="http://schemas.openxmlformats.org/officeDocument/2006/relationships/hyperlink" Target="https://www.amazon.com/Stainless-Tweezers-Dressing-Forceps-Serrated/dp/B00EKQ7FZI/ref=sr_1_9?crid=3LD6LS67DAFKR&amp;dib=eyJ2IjoiMSJ9.yvU9bHhpp9w2Ld36YCraKP-ieXaerY6zDbabJ4OzBCVW2Szdtyg2U515DFFe_a_iHFJuMBGywkHvD9r8w0EHNfmWHrzTQwPGgtfXi_R9Tuhi7l9hjywXfnGom5yY3sP31FvSBVCH-UQZk6oyASPside_q2LcXdjMo4XyZL_gRhK2sfcja5gvQPJbzdgZ4efuQWMzhgIlimlw3JOkcQVudofFgBJCNqsf2MHJ5L2B718.-FlUXA3ONNjxy3s8fiP2A1FLKoDfG_t2NmQ-4Su_sec&amp;dib_tag=se&amp;keywords=needle+holding+forceps&amp;qid=1736785733&amp;sprefix=needle+holding+forcep%2Caps%2C1045&amp;sr=8-9" TargetMode="External"/><Relationship Id="rId27"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amazon.com/dp/B00J51Q1IA/?coliid=I2LQO5ORR297Z2&amp;colid=1ULHI7G49929S&amp;psc=1&amp;ref_=list_c_wl_lv_ov_lig_dp_it" TargetMode="External"/><Relationship Id="rId13" Type="http://schemas.openxmlformats.org/officeDocument/2006/relationships/hyperlink" Target="https://www.amazon.com/dp/B00GS8W2HC/?coliid=I25AFE9UQ2IEMA&amp;colid=1ULHI7G49929S&amp;ref_=list_c_wl_lv_ov_lig_dp_it&amp;th=1" TargetMode="External"/><Relationship Id="rId18" Type="http://schemas.openxmlformats.org/officeDocument/2006/relationships/hyperlink" Target="https://www.amazon.com/dp/B00589RQJQ/?coliid=I19J0UT00Q97DA&amp;colid=1ULHI7G49929S&amp;psc=1&amp;ref_=list_c_wl_lv_ov_lig_dp_it" TargetMode="External"/><Relationship Id="rId26" Type="http://schemas.openxmlformats.org/officeDocument/2006/relationships/hyperlink" Target="https://www.amazon.com/BIC-Round-Stic-Point-Black/dp/B00347A8NK/ref=sr_1_1?crid=39WX41FX3NSPY&amp;dib=eyJ2IjoiMSJ9.j_rDJ0LRPAWT3dV3YdxHdCu5IhPobuvpsQi6KpJE6UxUb1LyU_IDketJdKOG9JhN2U8hJsdA0UgoO3sh3--bnHunF-kLQAHJPTo0iJHL3_D4nwwLgv9optGpwZgI8Av95Nxy4zUzyNrUBWkSPWUc61s_PWmlCukdJ0BU-dJsut874GGOQkCaVUyo4VsKd4Yan8MA0zGZHFLAoYy-yiMo8nH9mpjK8lrc8-H429clgDE4Q3mYmfXWwHCWAGMSxr0KYrggGjBq2B_ISD20_gTfMdO8mOzFUC9yiNL8numGwqw.HeTPCnT0EWC1SezyoijUZabSuFf-MmWYdaq2Atau8xo&amp;dib_tag=se&amp;keywords=black+pen+box+of+25&amp;qid=1724878287&amp;sprefix=black+pen+box+of+2%2Caps%2C299&amp;sr=8-1" TargetMode="External"/><Relationship Id="rId3" Type="http://schemas.openxmlformats.org/officeDocument/2006/relationships/hyperlink" Target="https://www.amazon.com/dp/B09XM784Z9/?coliid=I13671XVJZQ2J0&amp;colid=L6V6KVH8NX2M&amp;psc=1&amp;ref_=cm_sw_r_cp_ud_lstpd_TP93E3NGWY0BERNND7J2" TargetMode="External"/><Relationship Id="rId21" Type="http://schemas.openxmlformats.org/officeDocument/2006/relationships/hyperlink" Target="https://www.amazon.com/dp/B00FE1RPC6/?coliid=I10ELA8A8Y2D88&amp;colid=1ULHI7G49929S&amp;psc=1&amp;ref_=list_c_wl_lv_ov_lig_dp_it_im" TargetMode="External"/><Relationship Id="rId7" Type="http://schemas.openxmlformats.org/officeDocument/2006/relationships/hyperlink" Target="https://www.amazon.com/dp/B0BFJW6X41/?coliid=I2OG42XSRXQO77&amp;colid=1ULHI7G49929S&amp;psc=1&amp;ref_=list_c_wl_lv_ov_lig_dp_it" TargetMode="External"/><Relationship Id="rId12" Type="http://schemas.openxmlformats.org/officeDocument/2006/relationships/hyperlink" Target="https://www.amazon.com/dp/B00GS8W3T4/?coliid=I25AFE9UQ2IEMA&amp;colid=1ULHI7G49929S&amp;ref_=list_c_wl_lv_ov_lig_dp_it&amp;th=1" TargetMode="External"/><Relationship Id="rId17" Type="http://schemas.openxmlformats.org/officeDocument/2006/relationships/hyperlink" Target="https://www.amazon.com/dp/B07MP9NYQP/?coliid=I3KRORWHWFYMH8&amp;colid=1ULHI7G49929S&amp;psc=1&amp;ref_=list_c_wl_lv_ov_lig_dp_it" TargetMode="External"/><Relationship Id="rId25" Type="http://schemas.openxmlformats.org/officeDocument/2006/relationships/hyperlink" Target="https://www.amazon.com/U-play-Best-Value-Training-Pads/dp/B07L72ST5Q/ref=sr_1_5?crid=2623OTFNVB7BN&amp;dib=eyJ2IjoiMSJ9.wrTSacIri931k8M35eK_zNzrCnzFDK_r794GkGsfKkvTlu8jzNbK3oZ2Hn3dFuXaeKYpdQ95BIDkr1hNyqmGKYiWG20CzXTd02f7bJHs3RBChULJLLMq3RfftADATL5IJIJCeY-Hv7xUm4HVQBoOaBbllYQs-Kt-fyBNKjuabTjGnVqpeuHp9rDizR_a2Q9TZYEsmu-_oDDLVDkOEjr2zubpVtfIxNiRn1lykrH5gBp12eSO1_dmTZZWCdTIi-THV0L1aRTF043yW7MN_W7o-QJYAfHz9SScq_azLpH6RrA.VTf9IU8JjHNKQLwURr-m4wdEQo_1ulSh0zbYbTRFykE&amp;dib_tag=se&amp;keywords=puppy%2Bpad&amp;qid=1724796678&amp;rdc=1&amp;sprefix=puppy%2Bpad%2Caps%2C270&amp;sr=8-5&amp;th=1" TargetMode="External"/><Relationship Id="rId2" Type="http://schemas.openxmlformats.org/officeDocument/2006/relationships/hyperlink" Target="https://www.amazon.com/Pack-Halloween-Fake-Blood-Makeup/dp/B0CD41R3QV/ref=sims_dp_d_dex_popular_subs_t3_v6_d_sccl_1_3/145-4265567-4439001?pd_rd_w=oyfTu&amp;content-id=amzn1.sym.e94802a9-3b18-4cbd-b410-204abb9c6aed&amp;pf_rd_p=e94802a9-3b18-4cbd-b410-204abb9c6aed&amp;pf_rd_r=E8PT6R5BQCAV3VYSZ7P3&amp;pd_rd_wg=xtilU&amp;pd_rd_r=1cb4a7b3-905a-47f0-a7b2-4c6eb1f3c462&amp;pd_rd_i=B0CD41R3QV&amp;psc=1" TargetMode="External"/><Relationship Id="rId16" Type="http://schemas.openxmlformats.org/officeDocument/2006/relationships/hyperlink" Target="https://www.amazon.com/dp/B0BXX6RHXN/?coliid=I1P6Z93DBP7CU7&amp;colid=1ULHI7G49929S&amp;psc=1&amp;ref_=list_c_wl_lv_ov_lig_dp_it" TargetMode="External"/><Relationship Id="rId20" Type="http://schemas.openxmlformats.org/officeDocument/2006/relationships/hyperlink" Target="https://www.amazon.com/dp/B07PWDYF5J/?coliid=I2LUGEYT5500BQ&amp;colid=1ULHI7G49929S&amp;psc=1&amp;ref_=list_c_wl_lv_ov_lig_dp_it" TargetMode="External"/><Relationship Id="rId29" Type="http://schemas.openxmlformats.org/officeDocument/2006/relationships/hyperlink" Target="https://www.amazon.com/Central-Solutions-Enzymatic-Instrument-Reprocessing/dp/B07B4M2JN2/ref=sr_1_3?crid=2JZFW281ZYWEV&amp;dib=eyJ2IjoiMSJ9.bs-qnKtMIeEXKW96BWhyvCFSOtbI4kYROl2mVU5HszefqZawNG0TZzUWN2nlivRkBZpYxpKVKHFUd_As23-u6-n76ql-gIOe5sAly2W-zhBdkaJ_8av1qq3C2lfo4K4J1HogJ3wjYza_FSATPOnCh8_M0nxCT0S-zq7iKq9Bk9UfENrQ9HoEPO1aefOUvnzOKjBz-1x_rqCD_sKyZPbnRSEheCDGU5DyYOjr_jC8oxg.BKU_lKjkcMNXAoUN9IMJXrlIVvB0Oh1-kbw8G80d4GQ&amp;dib_tag=se&amp;keywords=ultrasonic+cleaner+solution+vet&amp;qid=1732215935&amp;sprefix=ultrasonic+cleaner+solution+vet%2Caps%2C497&amp;sr=8-3" TargetMode="External"/><Relationship Id="rId1" Type="http://schemas.openxmlformats.org/officeDocument/2006/relationships/hyperlink" Target="https://www.amazon.com/dp/B09CZ93Y8Q/?coliid=I5HARNAZ4386L&amp;colid=L6V6KVH8NX2M&amp;psc=1&amp;ref_=cm_sw_r_cp_ud_lstpd_TP93E3NGWY0BERNND7J2" TargetMode="External"/><Relationship Id="rId6" Type="http://schemas.openxmlformats.org/officeDocument/2006/relationships/hyperlink" Target="https://www.amazon.com/dp/B00589TX0G/?coliid=I15OBDQK83GOYQ&amp;colid=1ULHI7G49929S&amp;psc=1&amp;ref_=list_c_wl_lv_ov_lig_dp_it" TargetMode="External"/><Relationship Id="rId11" Type="http://schemas.openxmlformats.org/officeDocument/2006/relationships/hyperlink" Target="https://www.amazon.com/dp/B0BBS2KZC1/?coliid=ID3NCTQAKYZE9&amp;colid=1ULHI7G49929S&amp;psc=1&amp;ref_=list_c_wl_lv_ov_lig_dp_it" TargetMode="External"/><Relationship Id="rId24" Type="http://schemas.openxmlformats.org/officeDocument/2006/relationships/hyperlink" Target="https://www.amazon.com/Cecco-Semolina-Pasta-Penne-Rigate/dp/B0014CTCAW/ref=sr_1_4_mod_primary_new?crid=1831BZTQ7G583&amp;dib=eyJ2IjoiMSJ9.0E847tH-dHPkHaJP9pZkMXvTeK11Ydi5W1olRVSpfDDV1QHowPN1O30oyuCi3mZn61__TcY02rY8WmTYmqZ0KXdo6lsBLu9R2qjOhG35Gw79Ta74hundWzbgQ1GeNMAJvUR08Cw-VptSaHhRzRbJjWxLLyxRrOgz1hS_NeoSJAk_INftTxR10In-RhrmJ3Mm2yf8C4bKPsRMBryw7mmkIowbxIsSY4y7e_qnAVcioxTN2b9mc4Kvm0E6BOzv-nqEoT7X8NeOr-DV8VG4_I07L9Lc1muhFkfESSLJHQMzwWc.rU1JRpPjMkHjH4c5ileqKvICnAuvcrxUN5NJ20LvC1o&amp;dib_tag=se&amp;keywords=mini+penne+pasta&amp;qid=1724796585&amp;sbo=RZvfv%2F%2FHxDF%2BO5021pAnSA%3D%3D&amp;sprefix=mini+penne+pasta%2Caps%2C176&amp;sr=8-4" TargetMode="External"/><Relationship Id="rId32" Type="http://schemas.openxmlformats.org/officeDocument/2006/relationships/printerSettings" Target="../printerSettings/printerSettings7.bin"/><Relationship Id="rId5" Type="http://schemas.openxmlformats.org/officeDocument/2006/relationships/hyperlink" Target="https://www.amazon.com/dp/B07WWW4KS6/?coliid=I2SSMTGG9Z9SJY&amp;colid=1ULHI7G49929S&amp;psc=1&amp;ref_=list_c_wl_lv_ov_lig_dp_it" TargetMode="External"/><Relationship Id="rId15" Type="http://schemas.openxmlformats.org/officeDocument/2006/relationships/hyperlink" Target="https://www.amazon.com/dp/B0BVP3M4WC/?coliid=I1D6QVFAX57LG4&amp;colid=1ULHI7G49929S&amp;psc=1&amp;ref_=list_c_wl_lv_ov_lig_dp_it" TargetMode="External"/><Relationship Id="rId23" Type="http://schemas.openxmlformats.org/officeDocument/2006/relationships/hyperlink" Target="https://www.amazon.com/Seadasyoon-Biohazard-10-Gallon-Infectious-24-4inx24-4in/dp/B0DQ9XCNX7/ref=sr_1_2_sspa?crid=DN7MEU1E6Y4M&amp;dib=eyJ2IjoiMSJ9.4KJDcjXsc6R3wo_xaBfhMXdkOV9FwP3jbLy6sQV7X3AZnwWRpxurA4W2Zq6yatwGhJt9tLgRCwV4f4HAF0Qaz8vLAbelb8ddp2G5pEefvGZqqSjrWLfLzB3qQyfoCu2EpJ6jnG7az9jM9HHFYNQLlTysIW21oKMBDeYRiC_puwgjZ4BLxR6lxNywJgPnMDqB6Oc1JAiKEu-HPPee5Fn3niESg2Efip0QlECN52hWqwA.c_hL65dP0H0Lw8eUsqPYHwvPMvv6sH_z0Ls4KyeUVNk&amp;dib_tag=se&amp;keywords=biohazard%2Btrash%2Bbags&amp;qid=1724796539&amp;sprefix=biohazard%2Btrash%2Caps%2C260&amp;sr=8-2-spons&amp;sp_csd=d2lkZ2V0TmFtZT1zcF9hdGY&amp;th=1" TargetMode="External"/><Relationship Id="rId28" Type="http://schemas.openxmlformats.org/officeDocument/2006/relationships/hyperlink" Target="https://www.amazon.com/dp/B005ESSE0Q/?coliid=I1QL3H6YOMY551&amp;colid=1ULHI7G49929S&amp;psc=1&amp;ref_=list_c_wl_lv_ov_lig_dp_it" TargetMode="External"/><Relationship Id="rId10" Type="http://schemas.openxmlformats.org/officeDocument/2006/relationships/hyperlink" Target="https://www.amazon.com/dp/B0D6Y2TF63/?coliid=I3NKR0S2WZQ6YM&amp;colid=1ULHI7G49929S&amp;psc=1&amp;ref_=list_c_wl_lv_ov_lig_dp_it" TargetMode="External"/><Relationship Id="rId19" Type="http://schemas.openxmlformats.org/officeDocument/2006/relationships/hyperlink" Target="https://www.amazon.com/dp/B0BGSDYFQC/?coliid=I34U2FZ2P4NP1W&amp;colid=1ULHI7G49929S&amp;psc=1&amp;ref_=list_c_wl_lv_ov_lig_dp_it" TargetMode="External"/><Relationship Id="rId31" Type="http://schemas.openxmlformats.org/officeDocument/2006/relationships/hyperlink" Target="https://www.amazon.com/Sharpie-Permanent-Marker-Point-Black/dp/B000I0TZO4/ref=sr_1_5?dib=eyJ2IjoiMSJ9.gh3DfmSUKF27AgTnEFInGB0gnlstOb5FnCP8c8CyiQkm4cgh7LtzVrv2OUfH83FvLFMBki5wyorVKUiJnI3mBf9dzdx4FFsOypAbgBaIK0RzDF6gSu8PwGwF5lsp1BHs7eh0PaCrOjqZuIdBFyiJayCXbrr29tW_WPlOjnjGC_gx6a4pVpmhRpgEy-7pN6OAICiiU0K919ChOhkx7oACfLz7FmVIHQFT-Sq30ayLR77gf30109odMoavCRHWJZbWTZmis-ESxA80xSWT7937unn5T45A8ltIQwzYJOsdPcQ.Vy3CZETZ1h0oQqsSzPDMLxD6mQsBYShnVksLLc_DhW0&amp;dib_tag=se&amp;keywords=permanent+black+marker&amp;qid=1755884365&amp;sr=8-5" TargetMode="External"/><Relationship Id="rId4" Type="http://schemas.openxmlformats.org/officeDocument/2006/relationships/hyperlink" Target="https://www.amazon.com/dp/B0030MAG2W/?coliid=I1B1SS5HJIKY7X&amp;colid=1ULHI7G49929S&amp;psc=1&amp;ref_=list_c_wl_lv_ov_lig_dp_it" TargetMode="External"/><Relationship Id="rId9" Type="http://schemas.openxmlformats.org/officeDocument/2006/relationships/hyperlink" Target="https://www.amazon.com/dp/B098BNKMW3/?coliid=IYC9PXTEMFWYR&amp;colid=1ULHI7G49929S&amp;psc=1&amp;ref_=list_c_wl_lv_ov_lig_dp_it" TargetMode="External"/><Relationship Id="rId14" Type="http://schemas.openxmlformats.org/officeDocument/2006/relationships/hyperlink" Target="https://www.amazon.com/dp/B00GS8VGP6/?coliid=I25AFE9UQ2IEMA&amp;colid=1ULHI7G49929S&amp;ref_=list_c_wl_lv_ov_lig_dp_it&amp;th=1" TargetMode="External"/><Relationship Id="rId22" Type="http://schemas.openxmlformats.org/officeDocument/2006/relationships/hyperlink" Target="https://www.amazon.com/Skein-24-Cotton%C2%AE-Yarn-White/dp/B017T97A02/ref=sr_1_5?crid=23XNOYHRZIWID&amp;dib=eyJ2IjoiMSJ9.bh_yopo6Ji8brN5zomlmiPX59Fkzbsh7luQUxsl2eYBmZR9yAu9T-mc7Mh6vle3aHwlNOl0prmg8FUSQ8r7WZaVCGpV4H57kKlKqIg0pTVv7E_pPFbxU6fqw7f1yIOk0Gcionpq87Mz-vd_IniZap0uP-UtlmRJfyOA3W0K1A7Lmit_WctVjYMZ44OdT0HK8klGRvaO8xMr-sSYRqhiSEf6B5g7S4i5X3dt9EutWAhU5pCmHwZPbXpzqky4NLs3c8K_sXUF0SfE5ftJjagknL13vgNMi-GtwcPuIeXzK1pc.r7cOrGtkZijbtlj1pPRqru36cQENFP-pdZHvJ22TB0k&amp;dib_tag=se&amp;keywords=yarn&amp;qid=1724796496&amp;sprefix=yarn%2Caps%2C324&amp;sr=8-5&amp;th=1" TargetMode="External"/><Relationship Id="rId27" Type="http://schemas.openxmlformats.org/officeDocument/2006/relationships/hyperlink" Target="https://www.amazon.com/Surgical-Industrial-Absorbent-Lint-Free-Commercial/dp/B0CMRS98NP/ref=sr_1_5?crid=3E82HWQ6NOOTZ&amp;dib=eyJ2IjoiMSJ9.tIBronaHx_hHDxodyldJsBrxkYl-xzDP_5Y9eRrOe-JSzAdvDzSS-1mCS0mQajmERo6LbPFNNJ7HhLtMQ0tpbnNwwPLt9An3GvY92Wrovww-PJjg02Y9gCT3TgDXhLYkyh70ZWK1bWU2YgsrlXIItqpZ1yN4BIbQnksSWVADuMOgPOoQsuoiBciW3um1GenFPmyR4dG5m965UtSTAKWy2EIIO3TIZxK-Lbfj2IoUIVeyMkxrwanAeGV4b4M-G8aN4ZHIjX1Nb4Kzhx99F0NwqLc_Ek6-DrCmHbfcEk9yotI.yxBPwR3nZTiLdFLR3xW5Vi_tKxjxs4aWILxa1gDLOWY&amp;dib_tag=se&amp;keywords=huck+towels&amp;qid=1724943569&amp;s=hpc&amp;sprefix=huck+towels%2Chpc%2C180&amp;sr=1-5" TargetMode="External"/><Relationship Id="rId30" Type="http://schemas.openxmlformats.org/officeDocument/2006/relationships/hyperlink" Target="https://www.amazon.com/dp/B07F3WLKCP/?coliid=IYHIYMRAQ24GG&amp;colid=1ULHI7G49929S&amp;psc=1&amp;ref_=list_c_wl_lv_ov_lig_dp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A6069-000B-4913-B39E-1A880BB68C0A}">
  <sheetPr codeName="Sheet8"/>
  <dimension ref="A1:E55"/>
  <sheetViews>
    <sheetView tabSelected="1" showWhiteSpace="0" view="pageBreakPreview" topLeftCell="A4" zoomScale="70" zoomScaleNormal="110" zoomScaleSheetLayoutView="70" workbookViewId="0">
      <selection activeCell="E27" sqref="E27"/>
    </sheetView>
  </sheetViews>
  <sheetFormatPr baseColWidth="10" defaultColWidth="8.6640625" defaultRowHeight="14"/>
  <cols>
    <col min="1" max="1" width="30.33203125" style="5" customWidth="1"/>
    <col min="2" max="2" width="13.6640625" style="5" customWidth="1"/>
    <col min="3" max="3" width="12.83203125" style="5" bestFit="1" customWidth="1"/>
    <col min="4" max="4" width="9.83203125" style="5" bestFit="1" customWidth="1"/>
    <col min="5" max="5" width="116" style="5" bestFit="1" customWidth="1"/>
    <col min="6" max="16384" width="8.6640625" style="5"/>
  </cols>
  <sheetData>
    <row r="1" spans="1:5" ht="49.5" customHeight="1">
      <c r="A1" s="6" t="e" vm="1">
        <v>#VALUE!</v>
      </c>
      <c r="B1" s="30" t="s">
        <v>166</v>
      </c>
      <c r="C1" s="31"/>
      <c r="D1" s="31"/>
      <c r="E1" s="31"/>
    </row>
    <row r="3" spans="1:5" ht="16" customHeight="1">
      <c r="A3" s="2" t="s">
        <v>49</v>
      </c>
      <c r="B3" s="77">
        <v>45891</v>
      </c>
      <c r="E3" s="151" t="s">
        <v>183</v>
      </c>
    </row>
    <row r="4" spans="1:5" ht="15" customHeight="1" thickBot="1">
      <c r="E4" s="151"/>
    </row>
    <row r="5" spans="1:5" ht="20" customHeight="1">
      <c r="A5" s="78" t="s">
        <v>31</v>
      </c>
      <c r="B5" s="79">
        <v>16</v>
      </c>
      <c r="E5" s="151"/>
    </row>
    <row r="6" spans="1:5" ht="20" customHeight="1">
      <c r="A6" s="80" t="s">
        <v>50</v>
      </c>
      <c r="B6" s="81">
        <v>2</v>
      </c>
      <c r="E6" s="151"/>
    </row>
    <row r="7" spans="1:5" ht="21" customHeight="1" thickBot="1">
      <c r="A7" s="82" t="s">
        <v>51</v>
      </c>
      <c r="B7" s="83">
        <v>1</v>
      </c>
      <c r="E7" s="151"/>
    </row>
    <row r="9" spans="1:5" ht="20">
      <c r="A9" s="92" t="s">
        <v>52</v>
      </c>
      <c r="B9" s="92"/>
      <c r="C9" s="92"/>
      <c r="D9" s="92"/>
      <c r="E9" s="92"/>
    </row>
    <row r="10" spans="1:5" s="76" customFormat="1" ht="16">
      <c r="A10" s="155" t="s">
        <v>181</v>
      </c>
      <c r="B10" s="155"/>
      <c r="C10" s="155"/>
      <c r="D10" s="155"/>
      <c r="E10" s="155"/>
    </row>
    <row r="11" spans="1:5" ht="16">
      <c r="A11" s="84" t="s">
        <v>1</v>
      </c>
      <c r="B11" s="84" t="s">
        <v>53</v>
      </c>
      <c r="C11" s="84" t="s">
        <v>54</v>
      </c>
      <c r="D11" s="84" t="s">
        <v>55</v>
      </c>
      <c r="E11" s="84" t="s">
        <v>33</v>
      </c>
    </row>
    <row r="12" spans="1:5" ht="16">
      <c r="A12" s="2" t="s">
        <v>36</v>
      </c>
      <c r="B12" s="85">
        <v>850</v>
      </c>
      <c r="C12" s="86">
        <f>B5</f>
        <v>16</v>
      </c>
      <c r="D12" s="85">
        <f>B12*C12</f>
        <v>13600</v>
      </c>
      <c r="E12" s="2"/>
    </row>
    <row r="13" spans="1:5" ht="16">
      <c r="A13" s="2" t="s">
        <v>56</v>
      </c>
      <c r="B13" s="93"/>
      <c r="C13" s="94"/>
      <c r="D13" s="95"/>
      <c r="E13" s="2" t="s">
        <v>57</v>
      </c>
    </row>
    <row r="14" spans="1:5" ht="16">
      <c r="A14" s="2"/>
      <c r="B14" s="99" t="s">
        <v>184</v>
      </c>
      <c r="C14" s="99"/>
      <c r="D14" s="99">
        <f>SUM(D12:D13)</f>
        <v>13600</v>
      </c>
      <c r="E14" s="2"/>
    </row>
    <row r="15" spans="1:5" ht="16">
      <c r="A15" s="2"/>
      <c r="B15" s="85"/>
      <c r="C15" s="2"/>
      <c r="D15" s="85"/>
      <c r="E15" s="2"/>
    </row>
    <row r="16" spans="1:5" ht="20">
      <c r="A16" s="100" t="s">
        <v>167</v>
      </c>
      <c r="B16" s="100"/>
      <c r="C16" s="100"/>
      <c r="D16" s="100"/>
      <c r="E16" s="100"/>
    </row>
    <row r="17" spans="1:5" s="76" customFormat="1" ht="16">
      <c r="A17" s="155" t="s">
        <v>182</v>
      </c>
      <c r="B17" s="155"/>
      <c r="C17" s="155"/>
      <c r="D17" s="155"/>
      <c r="E17" s="155"/>
    </row>
    <row r="18" spans="1:5" ht="16">
      <c r="A18" s="84" t="s">
        <v>1</v>
      </c>
      <c r="B18" s="84" t="s">
        <v>53</v>
      </c>
      <c r="C18" s="84" t="s">
        <v>54</v>
      </c>
      <c r="D18" s="84" t="s">
        <v>55</v>
      </c>
      <c r="E18" s="84" t="s">
        <v>33</v>
      </c>
    </row>
    <row r="19" spans="1:5" ht="16">
      <c r="A19" s="2" t="s">
        <v>37</v>
      </c>
      <c r="B19" s="85">
        <v>400</v>
      </c>
      <c r="C19" s="86">
        <f>B5</f>
        <v>16</v>
      </c>
      <c r="D19" s="85">
        <f t="shared" ref="D19:D20" si="0">B19*C19</f>
        <v>6400</v>
      </c>
      <c r="E19" s="2" t="s">
        <v>163</v>
      </c>
    </row>
    <row r="20" spans="1:5" ht="17">
      <c r="A20" s="96" t="s">
        <v>38</v>
      </c>
      <c r="B20" s="89">
        <v>3540</v>
      </c>
      <c r="C20" s="97">
        <v>1</v>
      </c>
      <c r="D20" s="89">
        <f t="shared" si="0"/>
        <v>3540</v>
      </c>
      <c r="E20" s="98" t="s">
        <v>58</v>
      </c>
    </row>
    <row r="21" spans="1:5" ht="16">
      <c r="A21" s="2"/>
      <c r="B21" s="101" t="s">
        <v>185</v>
      </c>
      <c r="C21" s="101"/>
      <c r="D21" s="101">
        <f>SUM(D19:D20)</f>
        <v>9940</v>
      </c>
      <c r="E21" s="2"/>
    </row>
    <row r="22" spans="1:5" ht="16">
      <c r="A22" s="2"/>
      <c r="B22" s="102"/>
      <c r="C22" s="102"/>
      <c r="D22" s="102"/>
      <c r="E22" s="2"/>
    </row>
    <row r="23" spans="1:5" ht="20">
      <c r="A23" s="103" t="s">
        <v>72</v>
      </c>
      <c r="B23" s="103"/>
      <c r="C23" s="103"/>
      <c r="D23" s="103"/>
      <c r="E23" s="103"/>
    </row>
    <row r="24" spans="1:5" ht="134" customHeight="1">
      <c r="A24" s="154" t="s">
        <v>188</v>
      </c>
      <c r="B24" s="154"/>
      <c r="C24" s="154"/>
      <c r="D24" s="154"/>
      <c r="E24" s="154"/>
    </row>
    <row r="25" spans="1:5" ht="16">
      <c r="A25" s="84" t="s">
        <v>1</v>
      </c>
      <c r="B25" s="84" t="s">
        <v>53</v>
      </c>
      <c r="C25" s="84" t="s">
        <v>54</v>
      </c>
      <c r="D25" s="84" t="s">
        <v>55</v>
      </c>
      <c r="E25" s="84" t="s">
        <v>33</v>
      </c>
    </row>
    <row r="26" spans="1:5" ht="16">
      <c r="A26" s="2" t="s">
        <v>59</v>
      </c>
      <c r="B26" s="85">
        <v>15</v>
      </c>
      <c r="C26" s="86">
        <f>SUM(B$5:B$7)</f>
        <v>19</v>
      </c>
      <c r="D26" s="85">
        <f>B26*C26</f>
        <v>285</v>
      </c>
      <c r="E26" s="2" t="s">
        <v>60</v>
      </c>
    </row>
    <row r="27" spans="1:5" ht="16">
      <c r="A27" s="2" t="s">
        <v>61</v>
      </c>
      <c r="B27" s="85">
        <v>15</v>
      </c>
      <c r="C27" s="86">
        <f t="shared" ref="C27:C28" si="1">SUM(B$5:B$7)</f>
        <v>19</v>
      </c>
      <c r="D27" s="85">
        <f t="shared" ref="D27:D28" si="2">B27*C27</f>
        <v>285</v>
      </c>
      <c r="E27" s="2" t="s">
        <v>60</v>
      </c>
    </row>
    <row r="28" spans="1:5" ht="16">
      <c r="A28" s="96" t="s">
        <v>62</v>
      </c>
      <c r="B28" s="85">
        <v>10</v>
      </c>
      <c r="C28" s="86">
        <f t="shared" si="1"/>
        <v>19</v>
      </c>
      <c r="D28" s="85">
        <f t="shared" si="2"/>
        <v>190</v>
      </c>
      <c r="E28" s="98"/>
    </row>
    <row r="29" spans="1:5" ht="16">
      <c r="A29" s="2"/>
      <c r="B29" s="104" t="s">
        <v>168</v>
      </c>
      <c r="C29" s="104"/>
      <c r="D29" s="104">
        <f>SUM(D26:D28)</f>
        <v>760</v>
      </c>
      <c r="E29" s="2"/>
    </row>
    <row r="30" spans="1:5" ht="16">
      <c r="A30" s="2"/>
      <c r="B30" s="2"/>
      <c r="C30" s="2"/>
      <c r="D30" s="2"/>
      <c r="E30" s="2"/>
    </row>
    <row r="31" spans="1:5" ht="20">
      <c r="A31" s="105" t="s">
        <v>47</v>
      </c>
      <c r="B31" s="105"/>
      <c r="C31" s="105"/>
      <c r="D31" s="105"/>
      <c r="E31" s="105"/>
    </row>
    <row r="32" spans="1:5" ht="34" customHeight="1">
      <c r="A32" s="152" t="s">
        <v>189</v>
      </c>
      <c r="B32" s="152"/>
      <c r="C32" s="152"/>
      <c r="D32" s="152"/>
      <c r="E32" s="152"/>
    </row>
    <row r="33" spans="1:5" ht="16">
      <c r="A33" s="84" t="s">
        <v>1</v>
      </c>
      <c r="B33" s="84" t="s">
        <v>53</v>
      </c>
      <c r="C33" s="84" t="s">
        <v>54</v>
      </c>
      <c r="D33" s="84" t="s">
        <v>55</v>
      </c>
      <c r="E33" s="84" t="s">
        <v>33</v>
      </c>
    </row>
    <row r="34" spans="1:5" ht="16">
      <c r="A34" s="2" t="s">
        <v>46</v>
      </c>
      <c r="B34" s="87">
        <f>Amazon!G36</f>
        <v>415.41500000000002</v>
      </c>
      <c r="C34" s="86">
        <v>1</v>
      </c>
      <c r="D34" s="88">
        <f t="shared" ref="D34:D37" si="3">C34*B34</f>
        <v>415.41500000000002</v>
      </c>
      <c r="E34" s="2" t="s">
        <v>63</v>
      </c>
    </row>
    <row r="35" spans="1:5" ht="16">
      <c r="A35" s="2" t="s">
        <v>69</v>
      </c>
      <c r="B35" s="89">
        <v>200</v>
      </c>
      <c r="C35" s="86">
        <v>1</v>
      </c>
      <c r="D35" s="88">
        <f>C35*B35</f>
        <v>200</v>
      </c>
      <c r="E35" s="2" t="s">
        <v>70</v>
      </c>
    </row>
    <row r="36" spans="1:5" ht="16">
      <c r="A36" s="2" t="s">
        <v>64</v>
      </c>
      <c r="B36" s="89">
        <v>5</v>
      </c>
      <c r="C36" s="86">
        <v>1</v>
      </c>
      <c r="D36" s="88">
        <f>C36*B36</f>
        <v>5</v>
      </c>
      <c r="E36" s="2" t="s">
        <v>65</v>
      </c>
    </row>
    <row r="37" spans="1:5" ht="16">
      <c r="A37" s="2" t="s">
        <v>71</v>
      </c>
      <c r="B37" s="89">
        <v>9</v>
      </c>
      <c r="C37" s="86">
        <f>B5+B6</f>
        <v>18</v>
      </c>
      <c r="D37" s="88">
        <f t="shared" si="3"/>
        <v>162</v>
      </c>
      <c r="E37" s="2" t="s">
        <v>128</v>
      </c>
    </row>
    <row r="38" spans="1:5" ht="16">
      <c r="A38" s="2"/>
      <c r="B38" s="106" t="s">
        <v>169</v>
      </c>
      <c r="C38" s="106"/>
      <c r="D38" s="106">
        <f>SUM(D33:D37)</f>
        <v>782.41499999999996</v>
      </c>
      <c r="E38" s="2"/>
    </row>
    <row r="39" spans="1:5" ht="16">
      <c r="A39" s="2"/>
      <c r="B39" s="2"/>
      <c r="C39" s="2"/>
      <c r="D39" s="2"/>
      <c r="E39" s="2"/>
    </row>
    <row r="40" spans="1:5" ht="20">
      <c r="A40" s="107" t="s">
        <v>129</v>
      </c>
      <c r="B40" s="107"/>
      <c r="C40" s="107"/>
      <c r="D40" s="107"/>
      <c r="E40" s="107"/>
    </row>
    <row r="41" spans="1:5" ht="16">
      <c r="A41" s="153" t="s">
        <v>73</v>
      </c>
      <c r="B41" s="153"/>
      <c r="C41" s="153"/>
      <c r="D41" s="153"/>
      <c r="E41" s="153"/>
    </row>
    <row r="42" spans="1:5" ht="16">
      <c r="A42" s="84" t="s">
        <v>1</v>
      </c>
      <c r="B42" s="84" t="s">
        <v>53</v>
      </c>
      <c r="C42" s="84" t="s">
        <v>54</v>
      </c>
      <c r="D42" s="84" t="s">
        <v>55</v>
      </c>
      <c r="E42" s="84" t="s">
        <v>33</v>
      </c>
    </row>
    <row r="43" spans="1:5" ht="16">
      <c r="A43" s="2" t="s">
        <v>45</v>
      </c>
      <c r="B43" s="90">
        <v>350</v>
      </c>
      <c r="C43" s="91">
        <v>1</v>
      </c>
      <c r="D43" s="88">
        <f>B43*C43</f>
        <v>350</v>
      </c>
      <c r="E43" s="2"/>
    </row>
    <row r="44" spans="1:5" ht="16">
      <c r="A44" s="2" t="s">
        <v>8</v>
      </c>
      <c r="B44" s="90">
        <v>200</v>
      </c>
      <c r="C44" s="91">
        <v>1</v>
      </c>
      <c r="D44" s="88">
        <f>B44*C44</f>
        <v>200</v>
      </c>
      <c r="E44" s="2"/>
    </row>
    <row r="45" spans="1:5" ht="16">
      <c r="A45" s="2"/>
      <c r="B45" s="108" t="s">
        <v>170</v>
      </c>
      <c r="C45" s="108"/>
      <c r="D45" s="108">
        <f>SUM(D43:D44)</f>
        <v>550</v>
      </c>
      <c r="E45" s="2"/>
    </row>
    <row r="46" spans="1:5" ht="17" thickBot="1">
      <c r="A46" s="2"/>
      <c r="B46" s="2"/>
      <c r="C46" s="2"/>
      <c r="D46" s="2"/>
      <c r="E46" s="2"/>
    </row>
    <row r="47" spans="1:5" ht="20">
      <c r="A47" s="112" t="s">
        <v>66</v>
      </c>
      <c r="B47" s="113"/>
      <c r="C47" s="113"/>
      <c r="D47" s="113"/>
      <c r="E47" s="114"/>
    </row>
    <row r="48" spans="1:5" ht="18" customHeight="1">
      <c r="A48" s="110"/>
      <c r="B48" s="84" t="s">
        <v>32</v>
      </c>
      <c r="C48" s="84" t="s">
        <v>67</v>
      </c>
      <c r="D48" s="84"/>
      <c r="E48" s="111" t="s">
        <v>33</v>
      </c>
    </row>
    <row r="49" spans="1:5" ht="16">
      <c r="A49" s="128" t="s">
        <v>52</v>
      </c>
      <c r="B49" s="129">
        <f>D14</f>
        <v>13600</v>
      </c>
      <c r="C49" s="129"/>
      <c r="D49" s="128"/>
      <c r="E49" s="128"/>
    </row>
    <row r="50" spans="1:5" ht="16">
      <c r="A50" s="119" t="s">
        <v>167</v>
      </c>
      <c r="B50" s="119"/>
      <c r="C50" s="119">
        <f>D21</f>
        <v>9940</v>
      </c>
      <c r="D50" s="119"/>
      <c r="E50" s="119"/>
    </row>
    <row r="51" spans="1:5" ht="16">
      <c r="A51" s="127" t="s">
        <v>168</v>
      </c>
      <c r="B51" s="127"/>
      <c r="C51" s="127">
        <f>D29</f>
        <v>760</v>
      </c>
      <c r="D51" s="127"/>
      <c r="E51" s="127"/>
    </row>
    <row r="52" spans="1:5" ht="16">
      <c r="A52" s="118" t="s">
        <v>169</v>
      </c>
      <c r="B52" s="118"/>
      <c r="C52" s="118">
        <f>D38</f>
        <v>782.41499999999996</v>
      </c>
      <c r="D52" s="118"/>
      <c r="E52" s="118"/>
    </row>
    <row r="53" spans="1:5" ht="16">
      <c r="A53" s="130" t="s">
        <v>170</v>
      </c>
      <c r="B53" s="130"/>
      <c r="C53" s="130">
        <f>D45</f>
        <v>550</v>
      </c>
      <c r="D53" s="130"/>
      <c r="E53" s="130"/>
    </row>
    <row r="54" spans="1:5" ht="17" thickBot="1">
      <c r="A54" s="123" t="s">
        <v>68</v>
      </c>
      <c r="B54" s="124">
        <f>SUM(B49:B53)</f>
        <v>13600</v>
      </c>
      <c r="C54" s="124">
        <f>SUM(C49:C53)</f>
        <v>12032.415000000001</v>
      </c>
      <c r="D54" s="125"/>
      <c r="E54" s="126"/>
    </row>
    <row r="55" spans="1:5" ht="18" thickTop="1" thickBot="1">
      <c r="A55" s="115" t="s">
        <v>186</v>
      </c>
      <c r="B55" s="116"/>
      <c r="C55" s="116">
        <f>B54-C54</f>
        <v>1567.5849999999991</v>
      </c>
      <c r="D55" s="117"/>
      <c r="E55" s="109" t="s">
        <v>187</v>
      </c>
    </row>
  </sheetData>
  <mergeCells count="6">
    <mergeCell ref="E3:E7"/>
    <mergeCell ref="A32:E32"/>
    <mergeCell ref="A41:E41"/>
    <mergeCell ref="A24:E24"/>
    <mergeCell ref="A10:E10"/>
    <mergeCell ref="A17:E17"/>
  </mergeCells>
  <pageMargins left="0.7" right="0.7" top="0.75" bottom="0.75" header="0.3" footer="0.3"/>
  <pageSetup scale="45" orientation="portrait" horizontalDpi="0" verticalDpi="0"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L12"/>
  <sheetViews>
    <sheetView showGridLines="0" view="pageBreakPreview" zoomScale="60" zoomScaleNormal="100" workbookViewId="0">
      <selection activeCell="I24" sqref="I24"/>
    </sheetView>
  </sheetViews>
  <sheetFormatPr baseColWidth="10" defaultColWidth="8.6640625" defaultRowHeight="15"/>
  <cols>
    <col min="12" max="12" width="15.6640625" customWidth="1"/>
  </cols>
  <sheetData>
    <row r="1" spans="1:12" ht="30">
      <c r="A1" s="158" t="s">
        <v>127</v>
      </c>
      <c r="B1" s="158"/>
      <c r="C1" s="158"/>
      <c r="D1" s="158"/>
      <c r="E1" s="158"/>
      <c r="F1" s="158"/>
      <c r="G1" s="158"/>
      <c r="H1" s="158"/>
      <c r="I1" s="158"/>
      <c r="J1" s="158"/>
      <c r="K1" s="158"/>
      <c r="L1" s="158"/>
    </row>
    <row r="2" spans="1:12" ht="30">
      <c r="A2" s="13"/>
      <c r="B2" s="13"/>
      <c r="C2" s="13"/>
      <c r="D2" s="13"/>
      <c r="E2" s="13"/>
      <c r="F2" s="13"/>
      <c r="G2" s="13"/>
      <c r="H2" s="13"/>
      <c r="I2" s="13"/>
      <c r="J2" s="13"/>
      <c r="K2" s="13"/>
      <c r="L2" s="13"/>
    </row>
    <row r="3" spans="1:12" ht="15" customHeight="1">
      <c r="A3" s="159" t="s">
        <v>11</v>
      </c>
      <c r="B3" s="160"/>
      <c r="C3" s="160"/>
      <c r="D3" s="160"/>
      <c r="E3" s="160"/>
      <c r="F3" s="160"/>
      <c r="G3" s="160"/>
      <c r="H3" s="160"/>
      <c r="I3" s="160"/>
      <c r="J3" s="160"/>
      <c r="K3" s="160"/>
      <c r="L3" s="160"/>
    </row>
    <row r="4" spans="1:12" ht="37.5" customHeight="1">
      <c r="A4" s="11"/>
      <c r="B4" s="157" t="s">
        <v>14</v>
      </c>
      <c r="C4" s="157"/>
      <c r="D4" s="157"/>
      <c r="E4" s="157"/>
      <c r="F4" s="157"/>
      <c r="G4" s="157"/>
      <c r="H4" s="157"/>
      <c r="I4" s="157"/>
      <c r="J4" s="157"/>
      <c r="K4" s="157"/>
      <c r="L4" s="157"/>
    </row>
    <row r="5" spans="1:12" ht="38.25" customHeight="1"/>
    <row r="6" spans="1:12" ht="36.75" customHeight="1"/>
    <row r="7" spans="1:12" ht="36.75" customHeight="1"/>
    <row r="8" spans="1:12" s="2" customFormat="1" ht="36" customHeight="1">
      <c r="A8" s="10"/>
      <c r="B8" s="157" t="s">
        <v>15</v>
      </c>
      <c r="C8" s="157"/>
      <c r="D8" s="157"/>
      <c r="E8" s="157"/>
      <c r="F8" s="157"/>
      <c r="G8" s="157"/>
      <c r="H8" s="157"/>
      <c r="I8" s="157"/>
      <c r="J8" s="157"/>
      <c r="K8" s="157"/>
      <c r="L8" s="157"/>
    </row>
    <row r="9" spans="1:12" s="2" customFormat="1" ht="42" customHeight="1">
      <c r="A9" s="9"/>
      <c r="B9" s="157" t="s">
        <v>13</v>
      </c>
      <c r="C9" s="157"/>
      <c r="D9" s="157"/>
      <c r="E9" s="157"/>
      <c r="F9" s="157"/>
      <c r="G9" s="157"/>
      <c r="H9" s="157"/>
      <c r="I9" s="157"/>
      <c r="J9" s="157"/>
      <c r="K9" s="157"/>
      <c r="L9" s="157"/>
    </row>
    <row r="10" spans="1:12" s="5" customFormat="1" ht="51.75" customHeight="1">
      <c r="A10" s="12"/>
      <c r="B10" s="157" t="s">
        <v>39</v>
      </c>
      <c r="C10" s="157"/>
      <c r="D10" s="157"/>
      <c r="E10" s="157"/>
      <c r="F10" s="157"/>
      <c r="G10" s="157"/>
      <c r="H10" s="157"/>
      <c r="I10" s="157"/>
      <c r="J10" s="157"/>
      <c r="K10" s="157"/>
      <c r="L10" s="157"/>
    </row>
    <row r="12" spans="1:12" ht="37.5" customHeight="1">
      <c r="B12" s="156"/>
      <c r="C12" s="156"/>
      <c r="D12" s="156"/>
      <c r="E12" s="156"/>
      <c r="F12" s="156"/>
      <c r="G12" s="156"/>
      <c r="H12" s="156"/>
      <c r="I12" s="156"/>
      <c r="J12" s="156"/>
      <c r="K12" s="156"/>
      <c r="L12" s="156"/>
    </row>
  </sheetData>
  <mergeCells count="7">
    <mergeCell ref="B12:L12"/>
    <mergeCell ref="B9:L9"/>
    <mergeCell ref="B8:L8"/>
    <mergeCell ref="A1:L1"/>
    <mergeCell ref="A3:L3"/>
    <mergeCell ref="B4:L4"/>
    <mergeCell ref="B10:L10"/>
  </mergeCells>
  <phoneticPr fontId="10" type="noConversion"/>
  <printOptions horizontalCentered="1"/>
  <pageMargins left="0.75" right="0.75" top="1" bottom="1" header="0.3" footer="0.3"/>
  <pageSetup scale="70" orientation="portrait" r:id="rId1"/>
  <headerFooter>
    <oddFooter>&amp;CCurriculum for Agricultural Science Education ©  02/2023  -  AFNR CI Materials – &amp;A – 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L25"/>
  <sheetViews>
    <sheetView showGridLines="0" view="pageBreakPreview" zoomScale="60" zoomScaleNormal="100" workbookViewId="0">
      <selection activeCell="A14" sqref="A14:XFD14"/>
    </sheetView>
  </sheetViews>
  <sheetFormatPr baseColWidth="10" defaultColWidth="8.6640625" defaultRowHeight="15"/>
  <cols>
    <col min="11" max="11" width="3" customWidth="1"/>
  </cols>
  <sheetData>
    <row r="2" spans="1:12" ht="30">
      <c r="A2" s="161" t="s">
        <v>16</v>
      </c>
      <c r="B2" s="161"/>
      <c r="C2" s="161"/>
      <c r="D2" s="161"/>
      <c r="E2" s="161"/>
      <c r="F2" s="161"/>
      <c r="G2" s="161"/>
      <c r="H2" s="161"/>
      <c r="I2" s="161"/>
      <c r="J2" s="161"/>
      <c r="K2" s="161"/>
      <c r="L2" s="161"/>
    </row>
    <row r="3" spans="1:12" ht="16">
      <c r="A3" s="14" t="s">
        <v>17</v>
      </c>
    </row>
    <row r="4" spans="1:12" ht="16">
      <c r="A4" s="14" t="s">
        <v>18</v>
      </c>
    </row>
    <row r="5" spans="1:12" ht="16">
      <c r="A5" s="14" t="s">
        <v>19</v>
      </c>
    </row>
    <row r="6" spans="1:12" ht="16">
      <c r="A6" s="14" t="s">
        <v>20</v>
      </c>
    </row>
    <row r="7" spans="1:12" ht="16">
      <c r="A7" s="14" t="s">
        <v>43</v>
      </c>
    </row>
    <row r="8" spans="1:12" ht="16">
      <c r="A8" s="14" t="s">
        <v>21</v>
      </c>
    </row>
    <row r="9" spans="1:12" ht="16">
      <c r="A9" s="14" t="s">
        <v>22</v>
      </c>
    </row>
    <row r="10" spans="1:12" ht="16">
      <c r="A10" s="14" t="s">
        <v>27</v>
      </c>
    </row>
    <row r="12" spans="1:12" ht="30">
      <c r="A12" s="161" t="s">
        <v>23</v>
      </c>
      <c r="B12" s="161"/>
      <c r="C12" s="161"/>
      <c r="D12" s="161"/>
      <c r="E12" s="161"/>
      <c r="F12" s="161"/>
      <c r="G12" s="161"/>
      <c r="H12" s="161"/>
      <c r="I12" s="161"/>
      <c r="J12" s="161"/>
      <c r="K12" s="161"/>
      <c r="L12" s="161"/>
    </row>
    <row r="13" spans="1:12" ht="16">
      <c r="A13" s="14" t="s">
        <v>24</v>
      </c>
    </row>
    <row r="14" spans="1:12" ht="16">
      <c r="A14" s="14" t="s">
        <v>25</v>
      </c>
    </row>
    <row r="15" spans="1:12" ht="16">
      <c r="A15" s="14" t="s">
        <v>30</v>
      </c>
    </row>
    <row r="16" spans="1:12" ht="16">
      <c r="A16" s="14" t="s">
        <v>28</v>
      </c>
    </row>
    <row r="17" spans="1:12" ht="16">
      <c r="A17" s="14"/>
    </row>
    <row r="18" spans="1:12" ht="30">
      <c r="A18" s="161" t="s">
        <v>35</v>
      </c>
      <c r="B18" s="161"/>
      <c r="C18" s="161"/>
      <c r="D18" s="161"/>
      <c r="E18" s="161"/>
      <c r="F18" s="161"/>
      <c r="G18" s="161"/>
      <c r="H18" s="161"/>
      <c r="I18" s="161"/>
      <c r="J18" s="161"/>
      <c r="K18" s="161"/>
      <c r="L18" s="161"/>
    </row>
    <row r="19" spans="1:12" ht="16">
      <c r="A19" s="14" t="s">
        <v>150</v>
      </c>
    </row>
    <row r="21" spans="1:12" ht="16">
      <c r="A21" s="14"/>
    </row>
    <row r="22" spans="1:12" ht="16">
      <c r="A22" s="14"/>
    </row>
    <row r="23" spans="1:12" ht="16">
      <c r="A23" s="14"/>
    </row>
    <row r="24" spans="1:12" ht="16">
      <c r="A24" s="14"/>
    </row>
    <row r="25" spans="1:12" ht="16">
      <c r="A25" s="14"/>
    </row>
  </sheetData>
  <mergeCells count="3">
    <mergeCell ref="A2:L2"/>
    <mergeCell ref="A12:L12"/>
    <mergeCell ref="A18:L18"/>
  </mergeCells>
  <phoneticPr fontId="10" type="noConversion"/>
  <printOptions horizontalCentered="1" verticalCentered="1"/>
  <pageMargins left="0.75" right="0.75" top="1" bottom="1" header="0.3" footer="0.3"/>
  <pageSetup scale="85" fitToHeight="0" orientation="portrait" r:id="rId1"/>
  <headerFooter>
    <oddFooter>&amp;CCurriculum for Agricultural Science Education ©  02/2023  -  AFNR CI Materials – &amp;A – 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L9"/>
  <sheetViews>
    <sheetView showGridLines="0" view="pageBreakPreview" zoomScaleNormal="100" workbookViewId="0">
      <selection activeCell="F8" sqref="F8"/>
    </sheetView>
  </sheetViews>
  <sheetFormatPr baseColWidth="10" defaultColWidth="8.6640625" defaultRowHeight="15"/>
  <cols>
    <col min="2" max="2" width="13.83203125" customWidth="1"/>
    <col min="3" max="3" width="7.83203125" customWidth="1"/>
    <col min="4" max="4" width="7.5" customWidth="1"/>
    <col min="5" max="5" width="28.33203125" customWidth="1"/>
    <col min="6" max="6" width="26.5" style="4" customWidth="1"/>
  </cols>
  <sheetData>
    <row r="1" spans="1:12" ht="30">
      <c r="A1" s="19" t="s">
        <v>26</v>
      </c>
      <c r="B1" s="19"/>
      <c r="C1" s="19"/>
      <c r="D1" s="19"/>
      <c r="E1" s="19"/>
      <c r="F1" s="19"/>
      <c r="L1" s="5"/>
    </row>
    <row r="2" spans="1:12" ht="42">
      <c r="A2" s="1" t="s">
        <v>29</v>
      </c>
      <c r="B2" s="1" t="s">
        <v>5</v>
      </c>
      <c r="C2" s="1" t="s">
        <v>4</v>
      </c>
      <c r="D2" s="1" t="s">
        <v>0</v>
      </c>
      <c r="E2" s="1" t="s">
        <v>1</v>
      </c>
      <c r="F2" s="1" t="s">
        <v>33</v>
      </c>
      <c r="L2" s="5"/>
    </row>
    <row r="3" spans="1:12" s="5" customFormat="1" ht="51">
      <c r="A3" s="140"/>
      <c r="B3" s="35">
        <v>1</v>
      </c>
      <c r="C3" s="38"/>
      <c r="D3" s="35"/>
      <c r="E3" s="33" t="s">
        <v>41</v>
      </c>
      <c r="F3" s="131" t="s">
        <v>40</v>
      </c>
      <c r="G3" s="28"/>
      <c r="H3" s="26"/>
      <c r="I3" s="26"/>
      <c r="J3" s="7"/>
    </row>
    <row r="4" spans="1:12" s="5" customFormat="1" ht="112" customHeight="1">
      <c r="A4" s="140"/>
      <c r="B4" s="35">
        <v>10</v>
      </c>
      <c r="C4" s="38"/>
      <c r="D4" s="35" t="s">
        <v>3</v>
      </c>
      <c r="E4" s="33" t="s">
        <v>99</v>
      </c>
      <c r="F4" s="141" t="s">
        <v>164</v>
      </c>
      <c r="G4" s="28"/>
      <c r="H4" s="26"/>
      <c r="I4" s="26"/>
      <c r="J4" s="7"/>
    </row>
    <row r="5" spans="1:12" s="5" customFormat="1" ht="17">
      <c r="A5" s="140"/>
      <c r="B5" s="35">
        <v>5</v>
      </c>
      <c r="C5" s="38"/>
      <c r="D5" s="35" t="s">
        <v>3</v>
      </c>
      <c r="E5" s="33" t="s">
        <v>100</v>
      </c>
      <c r="F5" s="131"/>
      <c r="G5" s="28"/>
      <c r="H5" s="26"/>
      <c r="I5" s="26"/>
      <c r="J5" s="7"/>
    </row>
    <row r="6" spans="1:12" s="5" customFormat="1" ht="17">
      <c r="A6" s="140"/>
      <c r="B6" s="35">
        <v>1</v>
      </c>
      <c r="C6" s="38"/>
      <c r="D6" s="35" t="s">
        <v>3</v>
      </c>
      <c r="E6" s="33" t="s">
        <v>101</v>
      </c>
      <c r="F6" s="131"/>
      <c r="G6" s="28"/>
      <c r="H6" s="26"/>
      <c r="I6" s="26"/>
      <c r="J6" s="7"/>
    </row>
    <row r="7" spans="1:12" s="5" customFormat="1" ht="17">
      <c r="A7" s="140"/>
      <c r="B7" s="35">
        <v>1</v>
      </c>
      <c r="C7" s="38"/>
      <c r="D7" s="35" t="s">
        <v>12</v>
      </c>
      <c r="E7" s="33" t="s">
        <v>102</v>
      </c>
      <c r="F7" s="131"/>
      <c r="G7" s="28"/>
      <c r="H7" s="26"/>
      <c r="I7" s="26"/>
      <c r="J7" s="7"/>
    </row>
    <row r="8" spans="1:12" s="5" customFormat="1" ht="34">
      <c r="A8" s="140"/>
      <c r="B8" s="35">
        <v>0.25</v>
      </c>
      <c r="C8" s="38"/>
      <c r="D8" s="35" t="s">
        <v>103</v>
      </c>
      <c r="E8" s="33" t="s">
        <v>162</v>
      </c>
      <c r="F8" s="131" t="s">
        <v>104</v>
      </c>
      <c r="G8" s="29"/>
      <c r="H8" s="26"/>
      <c r="I8" s="26"/>
      <c r="J8" s="7"/>
    </row>
    <row r="9" spans="1:12" ht="34">
      <c r="A9" s="140"/>
      <c r="B9" s="35">
        <v>20</v>
      </c>
      <c r="C9" s="142"/>
      <c r="D9" s="35" t="s">
        <v>3</v>
      </c>
      <c r="E9" s="33" t="s">
        <v>124</v>
      </c>
      <c r="F9" s="143" t="s">
        <v>165</v>
      </c>
    </row>
  </sheetData>
  <phoneticPr fontId="10" type="noConversion"/>
  <hyperlinks>
    <hyperlink ref="F4" r:id="rId1" xr:uid="{C1DA2AF8-83CF-FB47-A7A9-9DE50DC0C9CD}"/>
  </hyperlinks>
  <pageMargins left="0.75" right="0.75" top="1" bottom="1" header="0.3" footer="0.3"/>
  <pageSetup scale="75" orientation="portrait" r:id="rId2"/>
  <headerFooter>
    <oddFooter>&amp;CCurriculum for Agricultural Science Education © 12/2022 -  AFNR CI Materials – &amp;A – 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42"/>
  <sheetViews>
    <sheetView showGridLines="0" view="pageBreakPreview" zoomScale="70" zoomScaleNormal="110" zoomScaleSheetLayoutView="70" workbookViewId="0">
      <selection activeCell="A36" sqref="A36:XFD39"/>
    </sheetView>
  </sheetViews>
  <sheetFormatPr baseColWidth="10" defaultColWidth="8.5" defaultRowHeight="15"/>
  <cols>
    <col min="1" max="1" width="8" customWidth="1"/>
    <col min="2" max="2" width="13.5" style="22" customWidth="1"/>
    <col min="3" max="3" width="11.33203125" customWidth="1"/>
    <col min="4" max="4" width="37.33203125" style="16" customWidth="1"/>
    <col min="5" max="5" width="11.1640625" customWidth="1"/>
    <col min="6" max="6" width="9.6640625" style="75" bestFit="1" customWidth="1"/>
    <col min="7" max="7" width="11.33203125" customWidth="1"/>
    <col min="8" max="8" width="31.5" style="4" customWidth="1"/>
    <col min="9" max="243" width="9.33203125" customWidth="1"/>
    <col min="244" max="244" width="8.5" customWidth="1"/>
  </cols>
  <sheetData>
    <row r="1" spans="1:8" ht="30">
      <c r="A1" s="57" t="s">
        <v>74</v>
      </c>
      <c r="B1" s="57"/>
      <c r="C1" s="57"/>
      <c r="D1" s="57"/>
      <c r="E1" s="57"/>
      <c r="F1" s="57"/>
      <c r="G1" s="57"/>
      <c r="H1" s="57"/>
    </row>
    <row r="2" spans="1:8" ht="20">
      <c r="A2" s="162" t="s">
        <v>158</v>
      </c>
      <c r="B2" s="162"/>
      <c r="C2" s="162"/>
      <c r="D2" s="162"/>
      <c r="E2" s="162"/>
      <c r="F2" s="162"/>
      <c r="G2" s="162"/>
      <c r="H2"/>
    </row>
    <row r="3" spans="1:8" ht="30">
      <c r="A3" s="57" t="s">
        <v>46</v>
      </c>
      <c r="B3" s="57"/>
      <c r="C3" s="57"/>
      <c r="D3" s="57"/>
      <c r="E3" s="69"/>
      <c r="F3" s="57"/>
      <c r="G3" s="120"/>
      <c r="H3" s="144"/>
    </row>
    <row r="4" spans="1:8" s="5" customFormat="1" ht="28">
      <c r="A4" s="1" t="s">
        <v>29</v>
      </c>
      <c r="B4" s="1" t="s">
        <v>5</v>
      </c>
      <c r="C4" s="1" t="s">
        <v>4</v>
      </c>
      <c r="D4" s="23" t="s">
        <v>1</v>
      </c>
      <c r="E4" s="1" t="s">
        <v>6</v>
      </c>
      <c r="F4" s="50" t="s">
        <v>7</v>
      </c>
      <c r="G4" s="1" t="s">
        <v>9</v>
      </c>
      <c r="H4" s="1" t="s">
        <v>33</v>
      </c>
    </row>
    <row r="5" spans="1:8" s="5" customFormat="1" ht="34">
      <c r="A5" s="34" t="s">
        <v>215</v>
      </c>
      <c r="B5" s="34">
        <v>1</v>
      </c>
      <c r="C5" s="38">
        <v>1</v>
      </c>
      <c r="D5" s="62" t="s">
        <v>98</v>
      </c>
      <c r="E5" s="35"/>
      <c r="F5" s="54">
        <v>6.98</v>
      </c>
      <c r="G5" s="54">
        <f t="shared" ref="G5:G26" si="0">F5*C5</f>
        <v>6.98</v>
      </c>
      <c r="H5" s="33"/>
    </row>
    <row r="6" spans="1:8" s="5" customFormat="1" ht="34">
      <c r="A6" s="34" t="s">
        <v>215</v>
      </c>
      <c r="B6" s="34">
        <v>5</v>
      </c>
      <c r="C6" s="38">
        <v>5</v>
      </c>
      <c r="D6" s="62" t="s">
        <v>75</v>
      </c>
      <c r="E6" s="35"/>
      <c r="F6" s="54">
        <v>6.99</v>
      </c>
      <c r="G6" s="54">
        <f t="shared" si="0"/>
        <v>34.950000000000003</v>
      </c>
      <c r="H6" s="33"/>
    </row>
    <row r="7" spans="1:8" s="5" customFormat="1" ht="34">
      <c r="A7" s="34" t="s">
        <v>215</v>
      </c>
      <c r="B7" s="34">
        <v>5</v>
      </c>
      <c r="C7" s="38">
        <v>5</v>
      </c>
      <c r="D7" s="62" t="s">
        <v>76</v>
      </c>
      <c r="E7" s="35"/>
      <c r="F7" s="54">
        <v>8.99</v>
      </c>
      <c r="G7" s="54">
        <f t="shared" si="0"/>
        <v>44.95</v>
      </c>
      <c r="H7" s="33"/>
    </row>
    <row r="8" spans="1:8" ht="17">
      <c r="A8" s="34" t="s">
        <v>90</v>
      </c>
      <c r="B8" s="34">
        <v>1</v>
      </c>
      <c r="C8" s="38">
        <v>1</v>
      </c>
      <c r="D8" s="62" t="s">
        <v>191</v>
      </c>
      <c r="E8" s="35"/>
      <c r="F8" s="54">
        <v>12.99</v>
      </c>
      <c r="G8" s="54">
        <f t="shared" si="0"/>
        <v>12.99</v>
      </c>
      <c r="H8" s="33"/>
    </row>
    <row r="9" spans="1:8" ht="17">
      <c r="A9" s="34" t="s">
        <v>90</v>
      </c>
      <c r="B9" s="34">
        <v>10</v>
      </c>
      <c r="C9" s="38">
        <v>10</v>
      </c>
      <c r="D9" s="62" t="s">
        <v>190</v>
      </c>
      <c r="E9" s="35"/>
      <c r="F9" s="54">
        <v>12.99</v>
      </c>
      <c r="G9" s="54">
        <f t="shared" si="0"/>
        <v>129.9</v>
      </c>
      <c r="H9" s="33"/>
    </row>
    <row r="10" spans="1:8" ht="17">
      <c r="A10" s="34" t="s">
        <v>216</v>
      </c>
      <c r="B10" s="34">
        <v>5</v>
      </c>
      <c r="C10" s="38">
        <v>5</v>
      </c>
      <c r="D10" s="62" t="s">
        <v>192</v>
      </c>
      <c r="E10" s="35"/>
      <c r="F10" s="54">
        <v>5.95</v>
      </c>
      <c r="G10" s="54">
        <f t="shared" si="0"/>
        <v>29.75</v>
      </c>
      <c r="H10" s="33"/>
    </row>
    <row r="11" spans="1:8" ht="34">
      <c r="A11" s="34" t="s">
        <v>92</v>
      </c>
      <c r="B11" s="34">
        <v>24</v>
      </c>
      <c r="C11" s="38">
        <v>24</v>
      </c>
      <c r="D11" s="62" t="s">
        <v>178</v>
      </c>
      <c r="E11" s="35"/>
      <c r="F11" s="54">
        <v>1.7</v>
      </c>
      <c r="G11" s="54">
        <f t="shared" si="0"/>
        <v>40.799999999999997</v>
      </c>
      <c r="H11" s="33" t="s">
        <v>179</v>
      </c>
    </row>
    <row r="12" spans="1:8" ht="34">
      <c r="A12" s="34" t="s">
        <v>217</v>
      </c>
      <c r="B12" s="34">
        <v>1</v>
      </c>
      <c r="C12" s="38">
        <v>1</v>
      </c>
      <c r="D12" s="62" t="s">
        <v>78</v>
      </c>
      <c r="E12" s="35"/>
      <c r="F12" s="70">
        <v>8.8800000000000008</v>
      </c>
      <c r="G12" s="54">
        <f t="shared" si="0"/>
        <v>8.8800000000000008</v>
      </c>
      <c r="H12" s="33"/>
    </row>
    <row r="13" spans="1:8" ht="17">
      <c r="A13" s="34" t="s">
        <v>216</v>
      </c>
      <c r="B13" s="34">
        <v>5</v>
      </c>
      <c r="C13" s="38">
        <v>5</v>
      </c>
      <c r="D13" s="62" t="s">
        <v>176</v>
      </c>
      <c r="E13" s="35"/>
      <c r="F13" s="71">
        <v>5</v>
      </c>
      <c r="G13" s="54">
        <f t="shared" si="0"/>
        <v>25</v>
      </c>
      <c r="H13" s="33" t="s">
        <v>177</v>
      </c>
    </row>
    <row r="14" spans="1:8" ht="34">
      <c r="A14" s="34" t="s">
        <v>91</v>
      </c>
      <c r="B14" s="34">
        <v>1</v>
      </c>
      <c r="C14" s="38">
        <v>1</v>
      </c>
      <c r="D14" s="62" t="s">
        <v>79</v>
      </c>
      <c r="E14" s="35"/>
      <c r="F14" s="72">
        <f>25/3</f>
        <v>8.3333333333333339</v>
      </c>
      <c r="G14" s="54">
        <f t="shared" si="0"/>
        <v>8.3333333333333339</v>
      </c>
      <c r="H14" s="33" t="s">
        <v>175</v>
      </c>
    </row>
    <row r="15" spans="1:8" ht="17">
      <c r="A15" s="34" t="s">
        <v>97</v>
      </c>
      <c r="B15" s="34">
        <v>2</v>
      </c>
      <c r="C15" s="38">
        <v>2</v>
      </c>
      <c r="D15" s="62" t="s">
        <v>88</v>
      </c>
      <c r="E15" s="41"/>
      <c r="F15" s="49">
        <v>9.99</v>
      </c>
      <c r="G15" s="54">
        <f t="shared" si="0"/>
        <v>19.98</v>
      </c>
      <c r="H15" s="33"/>
    </row>
    <row r="16" spans="1:8" ht="17">
      <c r="A16" s="34" t="s">
        <v>93</v>
      </c>
      <c r="B16" s="34">
        <v>1</v>
      </c>
      <c r="C16" s="38">
        <v>1</v>
      </c>
      <c r="D16" s="62" t="s">
        <v>173</v>
      </c>
      <c r="E16" s="41"/>
      <c r="F16" s="56">
        <v>12.99</v>
      </c>
      <c r="G16" s="54">
        <f t="shared" si="0"/>
        <v>12.99</v>
      </c>
      <c r="H16" s="33"/>
    </row>
    <row r="17" spans="1:8" ht="34">
      <c r="A17" s="34" t="s">
        <v>94</v>
      </c>
      <c r="B17" s="34">
        <v>10</v>
      </c>
      <c r="C17" s="38">
        <v>10</v>
      </c>
      <c r="D17" s="62" t="s">
        <v>172</v>
      </c>
      <c r="E17" s="41"/>
      <c r="F17" s="56">
        <v>1.8</v>
      </c>
      <c r="G17" s="54">
        <f t="shared" si="0"/>
        <v>18</v>
      </c>
      <c r="H17" s="33" t="s">
        <v>174</v>
      </c>
    </row>
    <row r="18" spans="1:8" ht="17">
      <c r="A18" s="34" t="s">
        <v>213</v>
      </c>
      <c r="B18" s="34">
        <v>1</v>
      </c>
      <c r="C18" s="38">
        <v>1</v>
      </c>
      <c r="D18" s="62" t="s">
        <v>153</v>
      </c>
      <c r="E18" s="35"/>
      <c r="F18" s="49">
        <v>16.84</v>
      </c>
      <c r="G18" s="49">
        <f t="shared" si="0"/>
        <v>16.84</v>
      </c>
      <c r="H18" s="33" t="s">
        <v>193</v>
      </c>
    </row>
    <row r="19" spans="1:8" ht="17">
      <c r="A19" s="34" t="s">
        <v>92</v>
      </c>
      <c r="B19" s="34">
        <v>10</v>
      </c>
      <c r="C19" s="38">
        <v>10</v>
      </c>
      <c r="D19" s="62" t="s">
        <v>80</v>
      </c>
      <c r="E19" s="41"/>
      <c r="F19" s="49">
        <v>8.98</v>
      </c>
      <c r="G19" s="54">
        <f t="shared" si="0"/>
        <v>89.800000000000011</v>
      </c>
      <c r="H19" s="33"/>
    </row>
    <row r="20" spans="1:8" ht="17">
      <c r="A20" s="34" t="s">
        <v>97</v>
      </c>
      <c r="B20" s="34">
        <v>10</v>
      </c>
      <c r="C20" s="38">
        <v>10</v>
      </c>
      <c r="D20" s="62" t="s">
        <v>85</v>
      </c>
      <c r="E20" s="41"/>
      <c r="F20" s="49">
        <v>11.99</v>
      </c>
      <c r="G20" s="54">
        <f t="shared" si="0"/>
        <v>119.9</v>
      </c>
      <c r="H20" s="33"/>
    </row>
    <row r="21" spans="1:8" ht="17">
      <c r="A21" s="34" t="s">
        <v>94</v>
      </c>
      <c r="B21" s="34">
        <v>10</v>
      </c>
      <c r="C21" s="38">
        <v>10</v>
      </c>
      <c r="D21" s="62" t="s">
        <v>86</v>
      </c>
      <c r="E21" s="41"/>
      <c r="F21" s="49">
        <v>6.99</v>
      </c>
      <c r="G21" s="54">
        <f t="shared" si="0"/>
        <v>69.900000000000006</v>
      </c>
      <c r="H21" s="33"/>
    </row>
    <row r="22" spans="1:8" ht="17">
      <c r="A22" s="34" t="s">
        <v>97</v>
      </c>
      <c r="B22" s="34">
        <v>10</v>
      </c>
      <c r="C22" s="38">
        <v>10</v>
      </c>
      <c r="D22" s="62" t="s">
        <v>87</v>
      </c>
      <c r="E22" s="41"/>
      <c r="F22" s="49">
        <v>6.99</v>
      </c>
      <c r="G22" s="54">
        <f t="shared" si="0"/>
        <v>69.900000000000006</v>
      </c>
      <c r="H22" s="33"/>
    </row>
    <row r="23" spans="1:8" ht="17">
      <c r="A23" s="34" t="s">
        <v>94</v>
      </c>
      <c r="B23" s="34">
        <v>5</v>
      </c>
      <c r="C23" s="38">
        <v>5</v>
      </c>
      <c r="D23" s="62" t="s">
        <v>194</v>
      </c>
      <c r="E23" s="41"/>
      <c r="F23" s="49">
        <v>9.8800000000000008</v>
      </c>
      <c r="G23" s="54">
        <f t="shared" si="0"/>
        <v>49.400000000000006</v>
      </c>
      <c r="H23" s="33"/>
    </row>
    <row r="24" spans="1:8" ht="17">
      <c r="A24" s="34" t="s">
        <v>97</v>
      </c>
      <c r="B24" s="34">
        <v>10</v>
      </c>
      <c r="C24" s="38">
        <v>10</v>
      </c>
      <c r="D24" s="62" t="s">
        <v>77</v>
      </c>
      <c r="E24" s="35"/>
      <c r="F24" s="70">
        <v>6.49</v>
      </c>
      <c r="G24" s="54">
        <f t="shared" si="0"/>
        <v>64.900000000000006</v>
      </c>
      <c r="H24" s="33"/>
    </row>
    <row r="25" spans="1:8" ht="17">
      <c r="A25" s="34" t="s">
        <v>94</v>
      </c>
      <c r="B25" s="34">
        <v>10</v>
      </c>
      <c r="C25" s="38">
        <v>10</v>
      </c>
      <c r="D25" s="62" t="s">
        <v>81</v>
      </c>
      <c r="E25" s="41"/>
      <c r="F25" s="49">
        <v>8.99</v>
      </c>
      <c r="G25" s="54">
        <f t="shared" si="0"/>
        <v>89.9</v>
      </c>
      <c r="H25" s="33"/>
    </row>
    <row r="26" spans="1:8" ht="34">
      <c r="A26" s="34" t="s">
        <v>95</v>
      </c>
      <c r="B26" s="34">
        <v>1</v>
      </c>
      <c r="C26" s="38">
        <v>1</v>
      </c>
      <c r="D26" s="62" t="s">
        <v>89</v>
      </c>
      <c r="E26" s="41"/>
      <c r="F26" s="49">
        <v>52</v>
      </c>
      <c r="G26" s="54">
        <f t="shared" si="0"/>
        <v>52</v>
      </c>
      <c r="H26" s="62"/>
    </row>
    <row r="27" spans="1:8" ht="16">
      <c r="A27" s="58"/>
      <c r="B27" s="58"/>
      <c r="C27" s="59"/>
      <c r="D27" s="62"/>
      <c r="E27" s="60"/>
      <c r="F27" s="73"/>
      <c r="G27" s="61"/>
      <c r="H27" s="121"/>
    </row>
    <row r="28" spans="1:8" ht="30">
      <c r="A28" s="57" t="s">
        <v>152</v>
      </c>
      <c r="B28" s="57"/>
      <c r="C28" s="57"/>
      <c r="D28" s="57"/>
      <c r="E28" s="69"/>
      <c r="F28" s="57"/>
      <c r="G28" s="120"/>
      <c r="H28" s="144"/>
    </row>
    <row r="29" spans="1:8" s="5" customFormat="1" ht="28">
      <c r="A29" s="1" t="s">
        <v>29</v>
      </c>
      <c r="B29" s="1" t="s">
        <v>5</v>
      </c>
      <c r="C29" s="1" t="s">
        <v>4</v>
      </c>
      <c r="D29" s="23" t="s">
        <v>1</v>
      </c>
      <c r="E29" s="1" t="s">
        <v>6</v>
      </c>
      <c r="F29" s="50" t="s">
        <v>7</v>
      </c>
      <c r="G29" s="1" t="s">
        <v>9</v>
      </c>
      <c r="H29" s="1" t="s">
        <v>33</v>
      </c>
    </row>
    <row r="30" spans="1:8" ht="34">
      <c r="A30" s="34" t="s">
        <v>214</v>
      </c>
      <c r="B30" s="34">
        <v>1</v>
      </c>
      <c r="C30" s="38">
        <v>1</v>
      </c>
      <c r="D30" s="64" t="s">
        <v>137</v>
      </c>
      <c r="E30" s="35"/>
      <c r="F30" s="49">
        <v>15</v>
      </c>
      <c r="G30" s="37">
        <f>F30*C30</f>
        <v>15</v>
      </c>
      <c r="H30" s="33" t="s">
        <v>159</v>
      </c>
    </row>
    <row r="31" spans="1:8" ht="34">
      <c r="A31" s="34" t="s">
        <v>148</v>
      </c>
      <c r="B31" s="34">
        <v>1</v>
      </c>
      <c r="C31" s="38">
        <v>1</v>
      </c>
      <c r="D31" s="65" t="s">
        <v>149</v>
      </c>
      <c r="E31" s="27"/>
      <c r="F31" s="49">
        <v>10</v>
      </c>
      <c r="G31" s="37">
        <f>F31*C31</f>
        <v>10</v>
      </c>
      <c r="H31" s="33" t="s">
        <v>160</v>
      </c>
    </row>
    <row r="33" spans="1:8" ht="30">
      <c r="A33" s="57" t="s">
        <v>151</v>
      </c>
      <c r="B33" s="57"/>
      <c r="C33" s="57"/>
      <c r="D33" s="57"/>
      <c r="E33" s="69"/>
      <c r="F33" s="57"/>
      <c r="G33" s="120"/>
      <c r="H33" s="144"/>
    </row>
    <row r="34" spans="1:8" ht="30">
      <c r="A34" s="68" t="s">
        <v>161</v>
      </c>
      <c r="B34" s="67"/>
      <c r="C34" s="67"/>
      <c r="D34" s="67"/>
      <c r="E34" s="74"/>
      <c r="F34" s="67"/>
      <c r="G34" s="122"/>
      <c r="H34"/>
    </row>
    <row r="35" spans="1:8" s="5" customFormat="1" ht="28">
      <c r="A35" s="1" t="s">
        <v>29</v>
      </c>
      <c r="B35" s="1" t="s">
        <v>5</v>
      </c>
      <c r="C35" s="1" t="s">
        <v>4</v>
      </c>
      <c r="D35" s="23" t="s">
        <v>1</v>
      </c>
      <c r="E35" s="1" t="s">
        <v>6</v>
      </c>
      <c r="F35" s="50" t="s">
        <v>7</v>
      </c>
      <c r="G35" s="1" t="s">
        <v>9</v>
      </c>
      <c r="H35" s="1" t="s">
        <v>33</v>
      </c>
    </row>
    <row r="36" spans="1:8" ht="51" customHeight="1">
      <c r="A36" s="34" t="s">
        <v>96</v>
      </c>
      <c r="B36" s="34">
        <v>1</v>
      </c>
      <c r="C36" s="38">
        <v>1</v>
      </c>
      <c r="D36" s="62" t="s">
        <v>136</v>
      </c>
      <c r="E36" s="35" t="s">
        <v>156</v>
      </c>
      <c r="F36" s="49">
        <v>182</v>
      </c>
      <c r="G36" s="36">
        <f>F36*C36</f>
        <v>182</v>
      </c>
      <c r="H36" s="138" t="s">
        <v>195</v>
      </c>
    </row>
    <row r="37" spans="1:8" ht="51" customHeight="1">
      <c r="A37" s="34" t="s">
        <v>96</v>
      </c>
      <c r="B37" s="34">
        <v>1</v>
      </c>
      <c r="C37" s="38">
        <v>1</v>
      </c>
      <c r="D37" s="62" t="s">
        <v>135</v>
      </c>
      <c r="E37" s="35" t="s">
        <v>157</v>
      </c>
      <c r="F37" s="49">
        <v>182</v>
      </c>
      <c r="G37" s="36">
        <f>F37*C37</f>
        <v>182</v>
      </c>
      <c r="H37" s="33" t="s">
        <v>196</v>
      </c>
    </row>
    <row r="38" spans="1:8" ht="51" customHeight="1">
      <c r="A38" s="34" t="s">
        <v>96</v>
      </c>
      <c r="B38" s="34">
        <v>1</v>
      </c>
      <c r="C38" s="38">
        <v>1</v>
      </c>
      <c r="D38" s="62" t="s">
        <v>83</v>
      </c>
      <c r="E38" s="35" t="s">
        <v>154</v>
      </c>
      <c r="F38" s="49">
        <v>182</v>
      </c>
      <c r="G38" s="36">
        <f>F38*C38</f>
        <v>182</v>
      </c>
      <c r="H38" s="138" t="s">
        <v>197</v>
      </c>
    </row>
    <row r="39" spans="1:8" ht="51" customHeight="1">
      <c r="A39" s="34" t="s">
        <v>96</v>
      </c>
      <c r="B39" s="34">
        <v>1</v>
      </c>
      <c r="C39" s="38">
        <v>1</v>
      </c>
      <c r="D39" s="62" t="s">
        <v>84</v>
      </c>
      <c r="E39" s="35" t="s">
        <v>155</v>
      </c>
      <c r="F39" s="49">
        <v>182</v>
      </c>
      <c r="G39" s="36">
        <f>F39*C39</f>
        <v>182</v>
      </c>
      <c r="H39" s="138" t="s">
        <v>198</v>
      </c>
    </row>
    <row r="40" spans="1:8">
      <c r="G40" s="75"/>
    </row>
    <row r="42" spans="1:8" ht="16">
      <c r="E42" s="66"/>
      <c r="G42" s="63"/>
    </row>
  </sheetData>
  <mergeCells count="1">
    <mergeCell ref="A2:G2"/>
  </mergeCells>
  <phoneticPr fontId="10" type="noConversion"/>
  <hyperlinks>
    <hyperlink ref="D9" r:id="rId1" display="Injection pad" xr:uid="{A71AE153-174B-7140-B887-7B5F9F562DCF}"/>
    <hyperlink ref="D17" r:id="rId2" display="Syringe, slip-tip, 30ml" xr:uid="{C3C51401-B992-1844-A4C4-9E5227EE700C}"/>
    <hyperlink ref="D12" r:id="rId3" xr:uid="{7C88BE50-A479-544B-BE28-7C358118CC87}"/>
    <hyperlink ref="D14" r:id="rId4" xr:uid="{8A6B06DB-C97B-2043-A7D3-7E1397AEF0E9}"/>
    <hyperlink ref="D16" r:id="rId5" xr:uid="{DC2EF926-12F0-544F-8352-4E32A96E01C0}"/>
    <hyperlink ref="D15" r:id="rId6" xr:uid="{6416BFAA-7CBE-E146-89F8-BDA8679CEE1D}"/>
    <hyperlink ref="D10" r:id="rId7" display="Nail trimmers" xr:uid="{11E7B6C0-28DC-D34B-B7E2-D66CC9552939}"/>
    <hyperlink ref="D18" r:id="rId8" xr:uid="{9B66EC04-E3F9-DD47-8AFC-CDDF3D54F9BE}"/>
    <hyperlink ref="D11" r:id="rId9" display="Pill vial" xr:uid="{990CB27F-0232-8B46-87D7-17A785C40DFD}"/>
    <hyperlink ref="D13" r:id="rId10" display="Wire cutters" xr:uid="{47D68C48-2943-2342-9E69-53C63A7B2893}"/>
    <hyperlink ref="D5" r:id="rId11" xr:uid="{CF2CAFF1-7418-134B-AA95-7CE20C7BAA8B}"/>
    <hyperlink ref="D6" r:id="rId12" xr:uid="{157E37DF-954B-9348-88F6-565FEB572ED1}"/>
    <hyperlink ref="D7" r:id="rId13" xr:uid="{DD21948C-904F-E944-BE97-A1BDBF727D0F}"/>
    <hyperlink ref="D38" r:id="rId14" xr:uid="{B0F203CA-35BA-A147-8BD5-CE564D656B7F}"/>
    <hyperlink ref="D36" r:id="rId15" xr:uid="{21CE1529-6216-2849-811A-C7A0C8F4CF8A}"/>
    <hyperlink ref="D37" r:id="rId16" xr:uid="{C4236B31-9506-134D-89D7-7005A86DB431}"/>
    <hyperlink ref="D39" r:id="rId17" xr:uid="{5FCDA9B5-64D7-D041-BC49-DA817F2FB404}"/>
    <hyperlink ref="D19" r:id="rId18" xr:uid="{24DD0F9C-BB12-7748-9FEA-D461E24C8B97}"/>
    <hyperlink ref="D25" r:id="rId19" xr:uid="{435C6E0A-2FED-B943-8D1B-99EDB03290D1}"/>
    <hyperlink ref="D24" r:id="rId20" xr:uid="{B2696D11-C6C7-FB47-808A-FEFDC791C05F}"/>
    <hyperlink ref="D23" r:id="rId21" display="Scissors, bandaging" xr:uid="{65148AC4-2504-1944-BE66-FF8FB6A7C35E}"/>
    <hyperlink ref="D21" r:id="rId22" xr:uid="{4797F3DD-18CB-1E46-83CB-F352B5CE6738}"/>
    <hyperlink ref="D20" r:id="rId23" xr:uid="{3D7C09A1-BB61-3F44-8C27-9932F58FCDFC}"/>
    <hyperlink ref="D22" r:id="rId24" xr:uid="{4995A8ED-B84F-8745-99C6-B0C642775F3A}"/>
    <hyperlink ref="D26" r:id="rId25" xr:uid="{C1EC71AD-9C2C-9048-BA36-50D7F9A6E4B6}"/>
    <hyperlink ref="D8" r:id="rId26" display="Injection pad" xr:uid="{696FC879-9710-6F4D-BA83-4B43772D4CB8}"/>
  </hyperlinks>
  <printOptions horizontalCentered="1" verticalCentered="1"/>
  <pageMargins left="0.75" right="0.75" top="1" bottom="1" header="0.3" footer="0.3"/>
  <pageSetup scale="59" orientation="portrait" r:id="rId27"/>
  <headerFooter>
    <oddFooter>&amp;CCurriculum for Agricultural Science Education © 1/2023 -  AFNR CI Materials – &amp;A – 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23D1E-6920-4845-8C87-F0C135F6C0FD}">
  <sheetPr codeName="Sheet9"/>
  <dimension ref="A1:E18"/>
  <sheetViews>
    <sheetView showGridLines="0" view="pageBreakPreview" zoomScale="140" zoomScaleNormal="100" workbookViewId="0">
      <selection activeCell="A3" sqref="A3:E5"/>
    </sheetView>
  </sheetViews>
  <sheetFormatPr baseColWidth="10" defaultColWidth="8.6640625" defaultRowHeight="15"/>
  <cols>
    <col min="1" max="1" width="15.5" customWidth="1"/>
    <col min="3" max="3" width="6.1640625" customWidth="1"/>
    <col min="4" max="4" width="19" customWidth="1"/>
    <col min="5" max="5" width="23.5" customWidth="1"/>
  </cols>
  <sheetData>
    <row r="1" spans="1:5" ht="30">
      <c r="A1" s="19" t="s">
        <v>34</v>
      </c>
      <c r="B1" s="19"/>
      <c r="C1" s="19"/>
      <c r="D1" s="19"/>
      <c r="E1" s="19"/>
    </row>
    <row r="2" spans="1:5" ht="28">
      <c r="A2" s="1" t="s">
        <v>2</v>
      </c>
      <c r="B2" s="1" t="s">
        <v>4</v>
      </c>
      <c r="C2" s="1" t="s">
        <v>0</v>
      </c>
      <c r="D2" s="1" t="s">
        <v>1</v>
      </c>
      <c r="E2" s="1" t="s">
        <v>42</v>
      </c>
    </row>
    <row r="3" spans="1:5" ht="51">
      <c r="A3" s="35" t="s">
        <v>143</v>
      </c>
      <c r="B3" s="132"/>
      <c r="C3" s="35"/>
      <c r="D3" s="133" t="s">
        <v>105</v>
      </c>
      <c r="E3" s="131" t="s">
        <v>146</v>
      </c>
    </row>
    <row r="4" spans="1:5" ht="85">
      <c r="A4" s="35" t="s">
        <v>142</v>
      </c>
      <c r="B4" s="132"/>
      <c r="C4" s="35"/>
      <c r="D4" s="134" t="s">
        <v>106</v>
      </c>
      <c r="E4" s="131" t="s">
        <v>171</v>
      </c>
    </row>
    <row r="5" spans="1:5" ht="51">
      <c r="A5" s="35" t="s">
        <v>145</v>
      </c>
      <c r="B5" s="35"/>
      <c r="C5" s="35"/>
      <c r="D5" s="134" t="s">
        <v>144</v>
      </c>
      <c r="E5" s="131" t="s">
        <v>147</v>
      </c>
    </row>
    <row r="6" spans="1:5" ht="27" customHeight="1">
      <c r="A6" s="20"/>
      <c r="B6" s="20"/>
      <c r="C6" s="20"/>
      <c r="D6" s="21"/>
      <c r="E6" s="21"/>
    </row>
    <row r="7" spans="1:5" ht="27.75" customHeight="1">
      <c r="A7" s="20"/>
      <c r="B7" s="20"/>
      <c r="C7" s="20"/>
      <c r="D7" s="21"/>
      <c r="E7" s="21"/>
    </row>
    <row r="8" spans="1:5">
      <c r="A8" s="20"/>
      <c r="B8" s="20"/>
      <c r="C8" s="20"/>
      <c r="D8" s="21"/>
      <c r="E8" s="21"/>
    </row>
    <row r="9" spans="1:5" ht="17.25" customHeight="1">
      <c r="A9" s="24"/>
      <c r="B9" s="24"/>
      <c r="C9" s="24"/>
      <c r="D9" s="25"/>
      <c r="E9" s="25"/>
    </row>
    <row r="10" spans="1:5" ht="93" customHeight="1">
      <c r="A10" s="20"/>
      <c r="B10" s="20"/>
      <c r="C10" s="20"/>
      <c r="D10" s="21"/>
      <c r="E10" s="21"/>
    </row>
    <row r="11" spans="1:5">
      <c r="A11" s="20"/>
      <c r="B11" s="20"/>
      <c r="C11" s="20"/>
      <c r="D11" s="21"/>
      <c r="E11" s="21"/>
    </row>
    <row r="12" spans="1:5">
      <c r="A12" s="20"/>
      <c r="B12" s="20"/>
      <c r="C12" s="20"/>
      <c r="D12" s="21"/>
      <c r="E12" s="21"/>
    </row>
    <row r="13" spans="1:5">
      <c r="A13" s="20"/>
      <c r="B13" s="20"/>
      <c r="C13" s="20"/>
      <c r="D13" s="21"/>
      <c r="E13" s="21"/>
    </row>
    <row r="14" spans="1:5">
      <c r="A14" s="20"/>
      <c r="B14" s="20"/>
      <c r="C14" s="20"/>
      <c r="D14" s="21"/>
      <c r="E14" s="21"/>
    </row>
    <row r="15" spans="1:5">
      <c r="A15" s="20"/>
      <c r="B15" s="20"/>
      <c r="C15" s="20"/>
      <c r="D15" s="21"/>
      <c r="E15" s="21"/>
    </row>
    <row r="16" spans="1:5">
      <c r="A16" s="20"/>
      <c r="B16" s="20"/>
      <c r="C16" s="20"/>
      <c r="D16" s="4"/>
      <c r="E16" s="4"/>
    </row>
    <row r="17" spans="1:5">
      <c r="A17" s="20"/>
      <c r="B17" s="20"/>
      <c r="C17" s="20"/>
      <c r="D17" s="21"/>
      <c r="E17" s="21"/>
    </row>
    <row r="18" spans="1:5" ht="16">
      <c r="D18" s="18"/>
      <c r="E18" s="18"/>
    </row>
  </sheetData>
  <phoneticPr fontId="25" type="noConversion"/>
  <pageMargins left="0.75" right="0.75" top="1" bottom="1" header="0.3" footer="0.3"/>
  <pageSetup scale="75" orientation="portrait" r:id="rId1"/>
  <headerFooter>
    <oddFooter>&amp;CCurriculum for Agricultural Science Education ©  02/2023  AFNR CI Materials – &amp;A – 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4099A-82EF-9B44-A7A4-DB289A589126}">
  <sheetPr codeName="Sheet10"/>
  <dimension ref="A1:H36"/>
  <sheetViews>
    <sheetView showGridLines="0" view="pageBreakPreview" zoomScale="156" zoomScaleNormal="70" zoomScaleSheetLayoutView="70" zoomScalePageLayoutView="140" workbookViewId="0">
      <selection activeCell="B3" sqref="B3"/>
    </sheetView>
  </sheetViews>
  <sheetFormatPr baseColWidth="10" defaultColWidth="8.5" defaultRowHeight="15"/>
  <cols>
    <col min="1" max="1" width="8.5" style="5"/>
    <col min="2" max="2" width="12" style="3" customWidth="1"/>
    <col min="3" max="3" width="8.1640625" customWidth="1"/>
    <col min="4" max="4" width="8.5" style="8" customWidth="1"/>
    <col min="5" max="5" width="36.83203125" style="4" customWidth="1"/>
    <col min="6" max="6" width="13.33203125" customWidth="1"/>
    <col min="7" max="7" width="10.6640625" style="55" bestFit="1" customWidth="1"/>
    <col min="8" max="8" width="29.83203125" style="4" customWidth="1"/>
    <col min="9" max="9" width="7.33203125" customWidth="1"/>
    <col min="10" max="246" width="9.33203125" customWidth="1"/>
    <col min="247" max="247" width="8.5" customWidth="1"/>
  </cols>
  <sheetData>
    <row r="1" spans="1:8" s="5" customFormat="1" ht="30">
      <c r="A1" s="19" t="s">
        <v>46</v>
      </c>
      <c r="B1" s="150"/>
      <c r="C1" s="19"/>
      <c r="D1" s="19"/>
      <c r="E1" s="19"/>
      <c r="F1" s="19"/>
      <c r="G1" s="19"/>
      <c r="H1" s="19"/>
    </row>
    <row r="2" spans="1:8" s="5" customFormat="1" ht="28">
      <c r="A2" s="1" t="s">
        <v>29</v>
      </c>
      <c r="B2" s="1" t="s">
        <v>5</v>
      </c>
      <c r="C2" s="1" t="s">
        <v>4</v>
      </c>
      <c r="D2" s="1" t="s">
        <v>0</v>
      </c>
      <c r="E2" s="17" t="s">
        <v>1</v>
      </c>
      <c r="F2" s="1" t="s">
        <v>7</v>
      </c>
      <c r="G2" s="50" t="s">
        <v>9</v>
      </c>
      <c r="H2" s="1" t="s">
        <v>33</v>
      </c>
    </row>
    <row r="3" spans="1:8" s="5" customFormat="1" ht="17">
      <c r="A3" s="35" t="s">
        <v>94</v>
      </c>
      <c r="B3" s="34">
        <v>0.3</v>
      </c>
      <c r="C3" s="44">
        <v>0.3</v>
      </c>
      <c r="D3" s="34" t="s">
        <v>3</v>
      </c>
      <c r="E3" s="39" t="s">
        <v>199</v>
      </c>
      <c r="F3" s="46">
        <v>6.99</v>
      </c>
      <c r="G3" s="46">
        <f t="shared" ref="G3:G35" si="0">F3*C3</f>
        <v>2.097</v>
      </c>
      <c r="H3" s="40" t="s">
        <v>133</v>
      </c>
    </row>
    <row r="4" spans="1:8" s="5" customFormat="1" ht="34">
      <c r="A4" s="35" t="s">
        <v>228</v>
      </c>
      <c r="B4" s="34">
        <v>1</v>
      </c>
      <c r="C4" s="43">
        <v>1</v>
      </c>
      <c r="D4" s="34" t="s">
        <v>3</v>
      </c>
      <c r="E4" s="39" t="s">
        <v>108</v>
      </c>
      <c r="F4" s="45">
        <v>6.99</v>
      </c>
      <c r="G4" s="45">
        <f t="shared" si="0"/>
        <v>6.99</v>
      </c>
      <c r="H4" s="40"/>
    </row>
    <row r="5" spans="1:8" s="5" customFormat="1" ht="17">
      <c r="A5" s="35" t="s">
        <v>90</v>
      </c>
      <c r="B5" s="34">
        <v>1</v>
      </c>
      <c r="C5" s="43">
        <v>1</v>
      </c>
      <c r="D5" s="34" t="s">
        <v>12</v>
      </c>
      <c r="E5" s="39" t="s">
        <v>109</v>
      </c>
      <c r="F5" s="45">
        <v>6.78</v>
      </c>
      <c r="G5" s="45">
        <f t="shared" si="0"/>
        <v>6.78</v>
      </c>
      <c r="H5" s="40"/>
    </row>
    <row r="6" spans="1:8" s="5" customFormat="1" ht="34">
      <c r="A6" s="35" t="s">
        <v>95</v>
      </c>
      <c r="B6" s="34">
        <v>1</v>
      </c>
      <c r="C6" s="43">
        <v>1</v>
      </c>
      <c r="D6" s="34" t="s">
        <v>3</v>
      </c>
      <c r="E6" s="39" t="s">
        <v>110</v>
      </c>
      <c r="F6" s="45">
        <v>6.59</v>
      </c>
      <c r="G6" s="45">
        <f t="shared" si="0"/>
        <v>6.59</v>
      </c>
      <c r="H6" s="40" t="s">
        <v>111</v>
      </c>
    </row>
    <row r="7" spans="1:8" s="5" customFormat="1" ht="17">
      <c r="A7" s="35" t="s">
        <v>94</v>
      </c>
      <c r="B7" s="34">
        <v>5</v>
      </c>
      <c r="C7" s="43">
        <v>5</v>
      </c>
      <c r="D7" s="34" t="s">
        <v>3</v>
      </c>
      <c r="E7" s="139" t="s">
        <v>211</v>
      </c>
      <c r="F7" s="45">
        <v>0.08</v>
      </c>
      <c r="G7" s="45">
        <f t="shared" si="0"/>
        <v>0.4</v>
      </c>
      <c r="H7" s="40" t="s">
        <v>212</v>
      </c>
    </row>
    <row r="8" spans="1:8" s="5" customFormat="1" ht="17">
      <c r="A8" s="35" t="s">
        <v>94</v>
      </c>
      <c r="B8" s="34">
        <v>2</v>
      </c>
      <c r="C8" s="44">
        <v>2</v>
      </c>
      <c r="D8" s="34" t="s">
        <v>3</v>
      </c>
      <c r="E8" s="39" t="s">
        <v>122</v>
      </c>
      <c r="F8" s="46">
        <v>6.22</v>
      </c>
      <c r="G8" s="46">
        <f t="shared" si="0"/>
        <v>12.44</v>
      </c>
      <c r="H8" s="42"/>
    </row>
    <row r="9" spans="1:8" s="5" customFormat="1" ht="34">
      <c r="A9" s="35" t="s">
        <v>218</v>
      </c>
      <c r="B9" s="34">
        <v>1</v>
      </c>
      <c r="C9" s="44">
        <v>1</v>
      </c>
      <c r="D9" s="34" t="s">
        <v>3</v>
      </c>
      <c r="E9" s="39" t="s">
        <v>119</v>
      </c>
      <c r="F9" s="46">
        <v>14.99</v>
      </c>
      <c r="G9" s="46">
        <f t="shared" si="0"/>
        <v>14.99</v>
      </c>
      <c r="H9" s="42"/>
    </row>
    <row r="10" spans="1:8" s="5" customFormat="1" ht="68">
      <c r="A10" s="35" t="s">
        <v>219</v>
      </c>
      <c r="B10" s="34">
        <v>1</v>
      </c>
      <c r="C10" s="44">
        <v>1</v>
      </c>
      <c r="D10" s="34" t="s">
        <v>3</v>
      </c>
      <c r="E10" s="39" t="s">
        <v>116</v>
      </c>
      <c r="F10" s="46">
        <v>9.99</v>
      </c>
      <c r="G10" s="46">
        <f t="shared" si="0"/>
        <v>9.99</v>
      </c>
      <c r="H10" s="40" t="s">
        <v>205</v>
      </c>
    </row>
    <row r="11" spans="1:8" s="5" customFormat="1" ht="68">
      <c r="A11" s="35" t="s">
        <v>219</v>
      </c>
      <c r="B11" s="34">
        <v>1</v>
      </c>
      <c r="C11" s="44">
        <v>1</v>
      </c>
      <c r="D11" s="34" t="s">
        <v>3</v>
      </c>
      <c r="E11" s="39" t="s">
        <v>117</v>
      </c>
      <c r="F11" s="46">
        <v>9.99</v>
      </c>
      <c r="G11" s="46">
        <f t="shared" si="0"/>
        <v>9.99</v>
      </c>
      <c r="H11" s="40" t="s">
        <v>205</v>
      </c>
    </row>
    <row r="12" spans="1:8" s="5" customFormat="1" ht="68">
      <c r="A12" s="35" t="s">
        <v>219</v>
      </c>
      <c r="B12" s="34">
        <v>1</v>
      </c>
      <c r="C12" s="44">
        <v>1</v>
      </c>
      <c r="D12" s="34" t="s">
        <v>3</v>
      </c>
      <c r="E12" s="39" t="s">
        <v>115</v>
      </c>
      <c r="F12" s="46">
        <v>9.99</v>
      </c>
      <c r="G12" s="46">
        <f t="shared" si="0"/>
        <v>9.99</v>
      </c>
      <c r="H12" s="40" t="s">
        <v>205</v>
      </c>
    </row>
    <row r="13" spans="1:8" ht="34">
      <c r="A13" s="35" t="s">
        <v>221</v>
      </c>
      <c r="B13" s="34">
        <v>1</v>
      </c>
      <c r="C13" s="44">
        <v>1</v>
      </c>
      <c r="D13" s="34" t="s">
        <v>3</v>
      </c>
      <c r="E13" s="39" t="s">
        <v>220</v>
      </c>
      <c r="F13" s="46">
        <v>17.98</v>
      </c>
      <c r="G13" s="46">
        <f t="shared" si="0"/>
        <v>17.98</v>
      </c>
      <c r="H13" s="41"/>
    </row>
    <row r="14" spans="1:8" ht="119">
      <c r="A14" s="35" t="s">
        <v>222</v>
      </c>
      <c r="B14" s="34">
        <v>1</v>
      </c>
      <c r="C14" s="43">
        <v>1</v>
      </c>
      <c r="D14" s="34" t="s">
        <v>44</v>
      </c>
      <c r="E14" s="39" t="s">
        <v>107</v>
      </c>
      <c r="F14" s="45">
        <v>12.99</v>
      </c>
      <c r="G14" s="45">
        <f t="shared" si="0"/>
        <v>12.99</v>
      </c>
      <c r="H14" s="40" t="s">
        <v>132</v>
      </c>
    </row>
    <row r="15" spans="1:8" ht="34">
      <c r="A15" s="35" t="s">
        <v>216</v>
      </c>
      <c r="B15" s="34">
        <v>1</v>
      </c>
      <c r="C15" s="43">
        <v>1</v>
      </c>
      <c r="D15" s="34" t="s">
        <v>10</v>
      </c>
      <c r="E15" s="39" t="s">
        <v>112</v>
      </c>
      <c r="F15" s="45">
        <v>2.5299999999999998</v>
      </c>
      <c r="G15" s="149">
        <f t="shared" si="0"/>
        <v>2.5299999999999998</v>
      </c>
      <c r="H15" s="40" t="s">
        <v>130</v>
      </c>
    </row>
    <row r="16" spans="1:8" ht="17">
      <c r="A16" s="35" t="s">
        <v>90</v>
      </c>
      <c r="B16" s="34">
        <v>1</v>
      </c>
      <c r="C16" s="44">
        <v>1</v>
      </c>
      <c r="D16" s="34" t="s">
        <v>10</v>
      </c>
      <c r="E16" s="39" t="s">
        <v>121</v>
      </c>
      <c r="F16" s="46">
        <v>6.99</v>
      </c>
      <c r="G16" s="52">
        <f t="shared" si="0"/>
        <v>6.99</v>
      </c>
      <c r="H16" s="41"/>
    </row>
    <row r="17" spans="1:8" ht="17">
      <c r="A17" s="35" t="s">
        <v>94</v>
      </c>
      <c r="B17" s="34">
        <v>0.2</v>
      </c>
      <c r="C17" s="44">
        <v>0.2</v>
      </c>
      <c r="D17" s="34" t="s">
        <v>3</v>
      </c>
      <c r="E17" s="39" t="s">
        <v>200</v>
      </c>
      <c r="F17" s="46">
        <v>12.99</v>
      </c>
      <c r="G17" s="52">
        <f t="shared" si="0"/>
        <v>2.5980000000000003</v>
      </c>
      <c r="H17" s="41"/>
    </row>
    <row r="18" spans="1:8" ht="17">
      <c r="A18" s="35" t="s">
        <v>93</v>
      </c>
      <c r="B18" s="34">
        <v>20</v>
      </c>
      <c r="C18" s="43">
        <v>20</v>
      </c>
      <c r="D18" s="34" t="s">
        <v>206</v>
      </c>
      <c r="E18" s="139" t="s">
        <v>207</v>
      </c>
      <c r="F18" s="145">
        <v>0.01</v>
      </c>
      <c r="G18" s="147">
        <f t="shared" si="0"/>
        <v>0.2</v>
      </c>
      <c r="H18" s="40"/>
    </row>
    <row r="19" spans="1:8" s="5" customFormat="1" ht="17">
      <c r="A19" s="35" t="s">
        <v>92</v>
      </c>
      <c r="B19" s="34">
        <v>1</v>
      </c>
      <c r="C19" s="44">
        <v>1</v>
      </c>
      <c r="D19" s="34" t="s">
        <v>10</v>
      </c>
      <c r="E19" s="39" t="s">
        <v>126</v>
      </c>
      <c r="F19" s="146">
        <v>6.99</v>
      </c>
      <c r="G19" s="148">
        <f t="shared" si="0"/>
        <v>6.99</v>
      </c>
      <c r="H19" s="40"/>
    </row>
    <row r="20" spans="1:8" s="5" customFormat="1" ht="17">
      <c r="A20" s="35" t="s">
        <v>216</v>
      </c>
      <c r="B20" s="34">
        <v>5</v>
      </c>
      <c r="C20" s="43">
        <v>5</v>
      </c>
      <c r="D20" s="34" t="s">
        <v>3</v>
      </c>
      <c r="E20" s="39" t="s">
        <v>210</v>
      </c>
      <c r="F20" s="145">
        <v>4.87</v>
      </c>
      <c r="G20" s="147">
        <f t="shared" si="0"/>
        <v>24.35</v>
      </c>
      <c r="H20" s="40"/>
    </row>
    <row r="21" spans="1:8" s="5" customFormat="1" ht="34">
      <c r="A21" s="35" t="s">
        <v>216</v>
      </c>
      <c r="B21" s="34">
        <v>1</v>
      </c>
      <c r="C21" s="43">
        <v>1</v>
      </c>
      <c r="D21" s="34" t="s">
        <v>3</v>
      </c>
      <c r="E21" s="39" t="s">
        <v>131</v>
      </c>
      <c r="F21" s="145">
        <v>4.93</v>
      </c>
      <c r="G21" s="147">
        <f t="shared" si="0"/>
        <v>4.93</v>
      </c>
      <c r="H21" s="40"/>
    </row>
    <row r="22" spans="1:8" s="5" customFormat="1" ht="34">
      <c r="A22" s="35" t="s">
        <v>216</v>
      </c>
      <c r="B22" s="34">
        <v>1</v>
      </c>
      <c r="C22" s="43">
        <v>1</v>
      </c>
      <c r="D22" s="34" t="s">
        <v>3</v>
      </c>
      <c r="E22" s="39" t="s">
        <v>138</v>
      </c>
      <c r="F22" s="145">
        <v>22.99</v>
      </c>
      <c r="G22" s="147">
        <f t="shared" si="0"/>
        <v>22.99</v>
      </c>
      <c r="H22" s="40"/>
    </row>
    <row r="23" spans="1:8" s="5" customFormat="1" ht="34">
      <c r="A23" s="35" t="s">
        <v>94</v>
      </c>
      <c r="B23" s="34">
        <v>1</v>
      </c>
      <c r="C23" s="44">
        <v>1</v>
      </c>
      <c r="D23" s="34" t="s">
        <v>3</v>
      </c>
      <c r="E23" s="39" t="s">
        <v>139</v>
      </c>
      <c r="F23" s="47">
        <v>15.95</v>
      </c>
      <c r="G23" s="51">
        <f t="shared" si="0"/>
        <v>15.95</v>
      </c>
      <c r="H23" s="33" t="s">
        <v>140</v>
      </c>
    </row>
    <row r="24" spans="1:8" s="5" customFormat="1" ht="68">
      <c r="A24" s="35" t="s">
        <v>223</v>
      </c>
      <c r="B24" s="34">
        <v>1</v>
      </c>
      <c r="C24" s="44">
        <v>1</v>
      </c>
      <c r="D24" s="34" t="s">
        <v>3</v>
      </c>
      <c r="E24" s="39" t="s">
        <v>48</v>
      </c>
      <c r="F24" s="48">
        <v>22.95</v>
      </c>
      <c r="G24" s="52">
        <f t="shared" si="0"/>
        <v>22.95</v>
      </c>
      <c r="H24" s="41"/>
    </row>
    <row r="25" spans="1:8" s="5" customFormat="1" ht="34">
      <c r="A25" s="35" t="s">
        <v>224</v>
      </c>
      <c r="B25" s="34">
        <v>4</v>
      </c>
      <c r="C25" s="44">
        <v>4</v>
      </c>
      <c r="D25" s="34" t="s">
        <v>3</v>
      </c>
      <c r="E25" s="39" t="s">
        <v>123</v>
      </c>
      <c r="F25" s="47">
        <v>9.9499999999999993</v>
      </c>
      <c r="G25" s="53">
        <f t="shared" si="0"/>
        <v>39.799999999999997</v>
      </c>
      <c r="H25" s="41"/>
    </row>
    <row r="26" spans="1:8" s="15" customFormat="1" ht="17">
      <c r="A26" s="35" t="s">
        <v>225</v>
      </c>
      <c r="B26" s="34">
        <v>5</v>
      </c>
      <c r="C26" s="43">
        <v>5</v>
      </c>
      <c r="D26" s="34" t="s">
        <v>208</v>
      </c>
      <c r="E26" s="139" t="s">
        <v>209</v>
      </c>
      <c r="F26" s="145">
        <v>1</v>
      </c>
      <c r="G26" s="147">
        <f t="shared" si="0"/>
        <v>5</v>
      </c>
      <c r="H26" s="40"/>
    </row>
    <row r="27" spans="1:8" s="5" customFormat="1" ht="51">
      <c r="A27" s="35" t="s">
        <v>226</v>
      </c>
      <c r="B27" s="34">
        <v>1</v>
      </c>
      <c r="C27" s="44">
        <v>1</v>
      </c>
      <c r="D27" s="34" t="s">
        <v>3</v>
      </c>
      <c r="E27" s="39" t="s">
        <v>120</v>
      </c>
      <c r="F27" s="47">
        <v>17.03</v>
      </c>
      <c r="G27" s="51">
        <f t="shared" si="0"/>
        <v>17.03</v>
      </c>
      <c r="H27" s="33"/>
    </row>
    <row r="28" spans="1:8" s="5" customFormat="1" ht="34">
      <c r="A28" s="35" t="s">
        <v>97</v>
      </c>
      <c r="B28" s="34">
        <v>1</v>
      </c>
      <c r="C28" s="38">
        <v>1</v>
      </c>
      <c r="D28" s="34" t="s">
        <v>3</v>
      </c>
      <c r="E28" s="39" t="s">
        <v>204</v>
      </c>
      <c r="F28" s="146">
        <v>17.989999999999998</v>
      </c>
      <c r="G28" s="148">
        <f t="shared" si="0"/>
        <v>17.989999999999998</v>
      </c>
      <c r="H28" s="136"/>
    </row>
    <row r="29" spans="1:8" ht="34">
      <c r="A29" s="35" t="s">
        <v>90</v>
      </c>
      <c r="B29" s="34">
        <v>1</v>
      </c>
      <c r="C29" s="44">
        <v>1</v>
      </c>
      <c r="D29" s="34" t="s">
        <v>3</v>
      </c>
      <c r="E29" s="39" t="s">
        <v>203</v>
      </c>
      <c r="F29" s="46">
        <v>19.989999999999998</v>
      </c>
      <c r="G29" s="46">
        <f t="shared" si="0"/>
        <v>19.989999999999998</v>
      </c>
      <c r="H29" s="42"/>
    </row>
    <row r="30" spans="1:8" ht="34">
      <c r="A30" s="35" t="s">
        <v>95</v>
      </c>
      <c r="B30" s="34">
        <v>1</v>
      </c>
      <c r="C30" s="44">
        <v>1</v>
      </c>
      <c r="D30" s="34" t="s">
        <v>3</v>
      </c>
      <c r="E30" s="39" t="s">
        <v>141</v>
      </c>
      <c r="F30" s="49">
        <v>14.99</v>
      </c>
      <c r="G30" s="49">
        <f t="shared" si="0"/>
        <v>14.99</v>
      </c>
      <c r="H30" s="39" t="s">
        <v>134</v>
      </c>
    </row>
    <row r="31" spans="1:8" ht="51">
      <c r="A31" s="35" t="s">
        <v>227</v>
      </c>
      <c r="B31" s="34">
        <v>1</v>
      </c>
      <c r="C31" s="38">
        <v>1</v>
      </c>
      <c r="D31" s="34" t="s">
        <v>12</v>
      </c>
      <c r="E31" s="39" t="s">
        <v>82</v>
      </c>
      <c r="F31" s="56">
        <v>33.950000000000003</v>
      </c>
      <c r="G31" s="49">
        <f t="shared" si="0"/>
        <v>33.950000000000003</v>
      </c>
      <c r="H31" s="136"/>
    </row>
    <row r="32" spans="1:8" ht="17">
      <c r="A32" s="35" t="s">
        <v>94</v>
      </c>
      <c r="B32" s="34">
        <v>1</v>
      </c>
      <c r="C32" s="44">
        <v>1</v>
      </c>
      <c r="D32" s="34" t="s">
        <v>3</v>
      </c>
      <c r="E32" s="39" t="s">
        <v>118</v>
      </c>
      <c r="F32" s="46">
        <v>15.99</v>
      </c>
      <c r="G32" s="46">
        <f t="shared" si="0"/>
        <v>15.99</v>
      </c>
      <c r="H32" s="42"/>
    </row>
    <row r="33" spans="1:8" ht="17">
      <c r="A33" s="35" t="s">
        <v>90</v>
      </c>
      <c r="B33" s="34">
        <v>1</v>
      </c>
      <c r="C33" s="44">
        <v>1</v>
      </c>
      <c r="D33" s="34" t="s">
        <v>3</v>
      </c>
      <c r="E33" s="39" t="s">
        <v>201</v>
      </c>
      <c r="F33" s="46">
        <v>12.99</v>
      </c>
      <c r="G33" s="46">
        <f t="shared" si="0"/>
        <v>12.99</v>
      </c>
      <c r="H33" s="41"/>
    </row>
    <row r="34" spans="1:8" ht="17">
      <c r="A34" s="35" t="s">
        <v>90</v>
      </c>
      <c r="B34" s="34">
        <v>1</v>
      </c>
      <c r="C34" s="44">
        <v>1</v>
      </c>
      <c r="D34" s="34" t="s">
        <v>3</v>
      </c>
      <c r="E34" s="39" t="s">
        <v>202</v>
      </c>
      <c r="F34" s="46">
        <v>9.99</v>
      </c>
      <c r="G34" s="46">
        <f t="shared" si="0"/>
        <v>9.99</v>
      </c>
      <c r="H34" s="41"/>
    </row>
    <row r="35" spans="1:8" ht="17">
      <c r="A35" s="35" t="s">
        <v>97</v>
      </c>
      <c r="B35" s="34">
        <v>1</v>
      </c>
      <c r="C35" s="43">
        <v>1</v>
      </c>
      <c r="D35" s="32" t="s">
        <v>113</v>
      </c>
      <c r="E35" s="39" t="s">
        <v>114</v>
      </c>
      <c r="F35" s="45">
        <v>5.99</v>
      </c>
      <c r="G35" s="45">
        <f t="shared" si="0"/>
        <v>5.99</v>
      </c>
      <c r="H35" s="40" t="s">
        <v>180</v>
      </c>
    </row>
    <row r="36" spans="1:8" ht="17">
      <c r="A36" s="2"/>
      <c r="B36" s="34"/>
      <c r="C36" s="135"/>
      <c r="D36" s="33"/>
      <c r="E36" s="39"/>
      <c r="F36" s="33" t="s">
        <v>125</v>
      </c>
      <c r="G36" s="54">
        <f>SUM(G3:G35)</f>
        <v>415.41500000000002</v>
      </c>
      <c r="H36" s="137"/>
    </row>
  </sheetData>
  <sortState xmlns:xlrd2="http://schemas.microsoft.com/office/spreadsheetml/2017/richdata2" ref="A3:H35">
    <sortCondition ref="E3:E35"/>
  </sortState>
  <hyperlinks>
    <hyperlink ref="E14" r:id="rId1" display="Label, 2x4" xr:uid="{06AFB57A-54AB-EB41-B69F-E2EABBCDB78B}"/>
    <hyperlink ref="E4" r:id="rId2" xr:uid="{E4C74B45-5A0B-854E-A7C6-89F357570D53}"/>
    <hyperlink ref="E21" r:id="rId3" display="Pipe cleaner, red" xr:uid="{A0B8402F-9533-6C45-BED7-C33B5C0D6DD7}"/>
    <hyperlink ref="E23" r:id="rId4" xr:uid="{B7EEECA8-FB13-0E48-A184-0AE86A5BBF84}"/>
    <hyperlink ref="E32" r:id="rId5" xr:uid="{470479C2-3651-154C-860D-F58C48ACF5A0}"/>
    <hyperlink ref="E13" r:id="rId6" display="Instrument cleaning solution" xr:uid="{B0ADD5AF-BCCF-874B-8F72-CA7009F742FE}"/>
    <hyperlink ref="E25" r:id="rId7" xr:uid="{38A5F29D-A1A9-E34F-9B86-3986A4C619E7}"/>
    <hyperlink ref="E5" r:id="rId8" xr:uid="{0F0B205F-8D61-DE40-8133-4C2802553685}"/>
    <hyperlink ref="E17" r:id="rId9" display="Nonadherent pad, box 100" xr:uid="{47C68D3A-CBDC-6544-9B20-7C2C46242742}"/>
    <hyperlink ref="E34" r:id="rId10" display="Water vials, 10 ml, clear" xr:uid="{7099BE0D-A153-7D47-A4EC-F3986D103905}"/>
    <hyperlink ref="E33" r:id="rId11" display="Water vials, 10 ml, amber" xr:uid="{2F7A2C92-BC8B-B141-963F-22E1F2B3B3D4}"/>
    <hyperlink ref="E11" r:id="rId12" xr:uid="{B1C82A73-86A9-2940-B957-7F1C9828D756}"/>
    <hyperlink ref="E12" r:id="rId13" xr:uid="{90B5D6FE-2CBB-E84D-85A2-F9980423A27C}"/>
    <hyperlink ref="E10" r:id="rId14" xr:uid="{7AEB4443-9966-BC4A-B2EC-1EEB48A2B8F1}"/>
    <hyperlink ref="E29" r:id="rId15" display="Syringe, single-use Leur lock, 3ml" xr:uid="{D1514821-66DE-E648-8B3F-1EA4F5BFC0D6}"/>
    <hyperlink ref="E16" r:id="rId16" xr:uid="{2FAD8131-289F-0849-80B5-EEDB8C81A945}"/>
    <hyperlink ref="E28" r:id="rId17" display="Suture needle with suture material" xr:uid="{C21AEE90-71E8-E54C-9E8B-3560BCB87D07}"/>
    <hyperlink ref="E27" r:id="rId18" xr:uid="{6886AE47-03A4-094C-9827-4A20B6A2A0FD}"/>
    <hyperlink ref="E24" r:id="rId19" display="Safety glasses" xr:uid="{EA2A1292-D1DA-3B44-A102-AF97B8B3FB24}"/>
    <hyperlink ref="E22" r:id="rId20" display="Pool noodle, cut into 1 ft. section" xr:uid="{89ED0DB2-4B8D-DC4C-BF8B-65C5A4CBC154}"/>
    <hyperlink ref="E9" r:id="rId21" xr:uid="{6457A020-4CE9-564D-8768-60A442BDE463}"/>
    <hyperlink ref="E35" r:id="rId22" xr:uid="{012476CA-72A2-2D48-9AA1-2A7CB230193E}"/>
    <hyperlink ref="E6" r:id="rId23" xr:uid="{33C9DD08-1324-AD4D-9BC2-1B749424A6A6}"/>
    <hyperlink ref="E15" r:id="rId24" xr:uid="{FFC35559-2AB5-2D48-BCEC-5044EABE8263}"/>
    <hyperlink ref="E3" r:id="rId25" display="Absorbent pad, pk 30" xr:uid="{AB2F4E7A-E0F9-AF46-AE23-F878F555AF9E}"/>
    <hyperlink ref="E19" r:id="rId26" xr:uid="{AB3417C8-5F8B-4E4A-BC88-C7A437D61759}"/>
    <hyperlink ref="E30" r:id="rId27" display="Towel, huck" xr:uid="{38D3B384-3449-5947-96C1-A995B4F163FE}"/>
    <hyperlink ref="E8" r:id="rId28" display="Gauze, stretch" xr:uid="{C132E88D-B8DA-3842-B18A-2545567C4297}"/>
    <hyperlink ref="E31" r:id="rId29" xr:uid="{D394D7CB-4228-6147-BA8B-28232AE12FF3}"/>
    <hyperlink ref="H30" r:id="rId30" display="Shop Towels" xr:uid="{6BA131B4-E1A1-4584-8099-7E0A0D377AAD}"/>
    <hyperlink ref="E20" r:id="rId31" xr:uid="{C7DB3C59-4C1C-2640-B0F3-9A60656EA70F}"/>
  </hyperlinks>
  <printOptions horizontalCentered="1" verticalCentered="1"/>
  <pageMargins left="0.25" right="0.25" top="0.75" bottom="0.75" header="0.3" footer="0.3"/>
  <pageSetup scale="60" fitToWidth="0" fitToHeight="0" orientation="portrait" r:id="rId32"/>
  <headerFooter>
    <oddFooter>&amp;CCurriculum for Agricultural Science Education © 12/2022 -  AFNR CI Materials – &amp;A – Page &amp;P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6</vt:i4>
      </vt:variant>
    </vt:vector>
  </HeadingPairs>
  <TitlesOfParts>
    <vt:vector size="13" baseType="lpstr">
      <vt:lpstr>Host Budget</vt:lpstr>
      <vt:lpstr>Guidelines for Purchasing</vt:lpstr>
      <vt:lpstr>Facilities</vt:lpstr>
      <vt:lpstr>Onsite</vt:lpstr>
      <vt:lpstr>AHVS Host Kit</vt:lpstr>
      <vt:lpstr>Printing</vt:lpstr>
      <vt:lpstr>Amazon</vt:lpstr>
      <vt:lpstr>'AHVS Host Kit'!Print_Area</vt:lpstr>
      <vt:lpstr>Amazon!Print_Area</vt:lpstr>
      <vt:lpstr>Facilities!Print_Area</vt:lpstr>
      <vt:lpstr>'Guidelines for Purchasing'!Print_Area</vt:lpstr>
      <vt:lpstr>Onsite!Print_Area</vt:lpstr>
      <vt:lpstr>Printing!Print_Area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BriefCASE Host Materials</dc:title>
  <dc:subject>AHVS</dc:subject>
  <dc:creator>Tiffany Zweygardt</dc:creator>
  <cp:keywords/>
  <dc:description/>
  <cp:lastModifiedBy>Tiffany Zweygardt</cp:lastModifiedBy>
  <cp:lastPrinted>2025-08-20T20:07:51Z</cp:lastPrinted>
  <dcterms:created xsi:type="dcterms:W3CDTF">2009-11-14T17:09:48Z</dcterms:created>
  <dcterms:modified xsi:type="dcterms:W3CDTF">2025-08-28T15:36:11Z</dcterms:modified>
  <cp:category/>
</cp:coreProperties>
</file>